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filterPrivacy="1"/>
  <xr:revisionPtr revIDLastSave="35" documentId="8_{7137AFB0-DF1A-4C2A-8AEE-77FBA40E385E}" xr6:coauthVersionLast="45" xr6:coauthVersionMax="45" xr10:uidLastSave="{551E36AD-C9CB-424F-B2A9-953CA9F2E1A8}"/>
  <bookViews>
    <workbookView xWindow="-108" yWindow="-108" windowWidth="23256" windowHeight="12576" activeTab="1" xr2:uid="{00000000-000D-0000-FFFF-FFFF00000000}"/>
  </bookViews>
  <sheets>
    <sheet name="Návrh_R_MLZ_2021" sheetId="4" r:id="rId1"/>
    <sheet name="Návrh_RV_MLZ_22-24" sheetId="3" r:id="rId2"/>
  </sheets>
  <definedNames>
    <definedName name="_xlnm.Print_Area" localSheetId="0">Návrh_R_MLZ_2021!$B$1:$F$87</definedName>
    <definedName name="_xlnm.Print_Area" localSheetId="1">'Návrh_RV_MLZ_22-24'!$B$1:$H$68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3" l="1"/>
  <c r="H30" i="3"/>
  <c r="F30" i="3"/>
  <c r="F72" i="4" l="1"/>
  <c r="F68" i="4"/>
  <c r="F61" i="4" l="1"/>
  <c r="F82" i="4"/>
  <c r="F78" i="4"/>
  <c r="F75" i="4"/>
  <c r="F58" i="4"/>
  <c r="F55" i="4"/>
  <c r="F44" i="4"/>
  <c r="F52" i="4" s="1"/>
  <c r="F42" i="4"/>
  <c r="F38" i="4"/>
  <c r="F34" i="4"/>
  <c r="F30" i="4"/>
  <c r="F21" i="4"/>
  <c r="F16" i="4"/>
  <c r="F13" i="4"/>
  <c r="F10" i="4"/>
  <c r="F19" i="4" s="1"/>
  <c r="F7" i="4"/>
  <c r="F80" i="4" l="1"/>
  <c r="F31" i="4"/>
  <c r="F86" i="4" l="1"/>
  <c r="F87" i="4" s="1"/>
  <c r="H28" i="3"/>
  <c r="G28" i="3"/>
  <c r="F28" i="3"/>
  <c r="H17" i="3"/>
  <c r="G17" i="3"/>
  <c r="F17" i="3"/>
  <c r="H58" i="3" l="1"/>
  <c r="H59" i="3" s="1"/>
  <c r="G58" i="3"/>
  <c r="G59" i="3" s="1"/>
  <c r="F58" i="3"/>
  <c r="H56" i="3"/>
  <c r="G56" i="3"/>
  <c r="F56" i="3"/>
  <c r="H50" i="3"/>
  <c r="G50" i="3"/>
  <c r="F50" i="3"/>
  <c r="H8" i="3"/>
  <c r="H15" i="3" s="1"/>
  <c r="G8" i="3"/>
  <c r="G15" i="3" s="1"/>
  <c r="F8" i="3"/>
  <c r="F15" i="3" s="1"/>
  <c r="H63" i="3"/>
  <c r="H48" i="3"/>
  <c r="H45" i="3"/>
  <c r="H34" i="3"/>
  <c r="H33" i="3" s="1"/>
  <c r="H61" i="3" s="1"/>
  <c r="H25" i="3"/>
  <c r="H13" i="3"/>
  <c r="H7" i="3"/>
  <c r="G48" i="3"/>
  <c r="G45" i="3"/>
  <c r="G34" i="3"/>
  <c r="G33" i="3" s="1"/>
  <c r="G61" i="3" s="1"/>
  <c r="G63" i="3"/>
  <c r="G25" i="3"/>
  <c r="G13" i="3"/>
  <c r="G7" i="3"/>
  <c r="H26" i="3" l="1"/>
  <c r="G26" i="3"/>
  <c r="F63" i="3"/>
  <c r="F59" i="3"/>
  <c r="F48" i="3"/>
  <c r="F45" i="3"/>
  <c r="F34" i="3"/>
  <c r="F33" i="3" s="1"/>
  <c r="F61" i="3" s="1"/>
  <c r="F25" i="3"/>
  <c r="F13" i="3"/>
  <c r="F7" i="3"/>
  <c r="H67" i="3" l="1"/>
  <c r="H68" i="3" s="1"/>
  <c r="G67" i="3"/>
  <c r="G68" i="3" s="1"/>
  <c r="F26" i="3"/>
  <c r="F67" i="3" l="1"/>
  <c r="F68" i="3" s="1"/>
  <c r="K68" i="3" s="1"/>
</calcChain>
</file>

<file path=xl/sharedStrings.xml><?xml version="1.0" encoding="utf-8"?>
<sst xmlns="http://schemas.openxmlformats.org/spreadsheetml/2006/main" count="200" uniqueCount="77">
  <si>
    <t>Třída 2 a 3</t>
  </si>
  <si>
    <t>Nedaňové příjmy</t>
  </si>
  <si>
    <t>paragraf</t>
  </si>
  <si>
    <t>Název</t>
  </si>
  <si>
    <t>Využívání a zneškodňování odpadů</t>
  </si>
  <si>
    <t>Přijaté nekapitálové příspěvky a náhrady</t>
  </si>
  <si>
    <t>Ostatní činnosti související se službami obyvatelstvu</t>
  </si>
  <si>
    <t>položka</t>
  </si>
  <si>
    <t xml:space="preserve">paragraf </t>
  </si>
  <si>
    <t>Příjmy a výdaje z úvěrových a finančních operací</t>
  </si>
  <si>
    <t>Příjmy z úroků</t>
  </si>
  <si>
    <t>Převody vlastním fondům v rozp.úz.úr.</t>
  </si>
  <si>
    <t>Převody z rozpočtových účtů</t>
  </si>
  <si>
    <t>Celkem třída 2 a 3</t>
  </si>
  <si>
    <t>Třída 4</t>
  </si>
  <si>
    <t>Dotace</t>
  </si>
  <si>
    <t>Paragraf</t>
  </si>
  <si>
    <t>Ostatní neinvestiční transfery ze SR</t>
  </si>
  <si>
    <t>Neinvestiční dotace od obcí</t>
  </si>
  <si>
    <t>Neinvestiční přijaté transfery od mezinárodních institucí</t>
  </si>
  <si>
    <t>Ostatní přijaté transfery ze SR</t>
  </si>
  <si>
    <t>Investiční přijaté transfery od mezinárodních institucí</t>
  </si>
  <si>
    <t>Celkem 4</t>
  </si>
  <si>
    <t>CELKEM PŘÍJMY</t>
  </si>
  <si>
    <t>Třída 5,6</t>
  </si>
  <si>
    <t>Výdaje</t>
  </si>
  <si>
    <t>Cestovní ruch</t>
  </si>
  <si>
    <t>Komunální služby a územní rozvoj</t>
  </si>
  <si>
    <t>Ostatní osobní výdaje</t>
  </si>
  <si>
    <t xml:space="preserve">Nákup materiálu </t>
  </si>
  <si>
    <t>Poštovné</t>
  </si>
  <si>
    <t xml:space="preserve">Služby školení a vzdělávání </t>
  </si>
  <si>
    <t>Nákup ostatních služeb</t>
  </si>
  <si>
    <t>Software</t>
  </si>
  <si>
    <t>Cestovné</t>
  </si>
  <si>
    <t>Pohoštění</t>
  </si>
  <si>
    <t>3726</t>
  </si>
  <si>
    <t xml:space="preserve">    Využívání a zneškodňování odpadů</t>
  </si>
  <si>
    <t xml:space="preserve">    Stroje, přístroje a zařízení</t>
  </si>
  <si>
    <t>3741</t>
  </si>
  <si>
    <t>3900</t>
  </si>
  <si>
    <t>5011</t>
  </si>
  <si>
    <t>Platy zaměstnanců v pracovním poměru</t>
  </si>
  <si>
    <t>5031</t>
  </si>
  <si>
    <t xml:space="preserve">Pov.poj.na soc.zab. </t>
  </si>
  <si>
    <t>5032</t>
  </si>
  <si>
    <t>Pov.poj na veřejné zdravotní pojištění</t>
  </si>
  <si>
    <t>5038</t>
  </si>
  <si>
    <t>5169</t>
  </si>
  <si>
    <t>Služby peněžních ústavů</t>
  </si>
  <si>
    <t>Platby daní a poplatků st.rozpočtu</t>
  </si>
  <si>
    <t>6330</t>
  </si>
  <si>
    <t xml:space="preserve">    Převody vlastním rozpočtovým úz.úr.</t>
  </si>
  <si>
    <t xml:space="preserve">    Převody vlastním rozpočtovým účtům</t>
  </si>
  <si>
    <t>6409</t>
  </si>
  <si>
    <t xml:space="preserve">    Ostatní činnosti j.n.</t>
  </si>
  <si>
    <t xml:space="preserve">    Poskytované zálohy vlastní pokladně</t>
  </si>
  <si>
    <t>CELKEM VÝDAJE</t>
  </si>
  <si>
    <t>Třída 8</t>
  </si>
  <si>
    <t>Financování</t>
  </si>
  <si>
    <t>Krátkodobé přijaté půjčené prostředky</t>
  </si>
  <si>
    <t>Uhrazené splátky kr. půjček</t>
  </si>
  <si>
    <t>Změna stavu krátkodobých prostředků na BU</t>
  </si>
  <si>
    <t>Celkem financování</t>
  </si>
  <si>
    <t>Pov. poj. na úrazové pojištění</t>
  </si>
  <si>
    <t>Návrh rozpočtu MLZ 2021</t>
  </si>
  <si>
    <t>Návrh 2021</t>
  </si>
  <si>
    <t>CSS_ ŽOP 17</t>
  </si>
  <si>
    <t>Územní rozvoj</t>
  </si>
  <si>
    <t>Projekt "Vzděláváme se v mikroregionu" 2020</t>
  </si>
  <si>
    <t>CSS_SMO_Fakturace spoluúčastí</t>
  </si>
  <si>
    <t>Investiční přijaté transfery od obcí</t>
  </si>
  <si>
    <t>Stroje, přístroje a zařízení</t>
  </si>
  <si>
    <t>Mzdy CSS 12/2020</t>
  </si>
  <si>
    <t>Návrh Rozpočtového výhledu MLZ 2022-2024</t>
  </si>
  <si>
    <t>Ostatní investiční přijaté transfery ze SR</t>
  </si>
  <si>
    <t>Dotace OPŽP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</si>
</sst>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u/>
      <sz val="10"/>
      <name val="Calibri"/>
      <family val="2"/>
      <charset val="238"/>
    </font>
    <font>
      <b/>
      <sz val="12"/>
      <name val="Calibri"/>
      <family val="2"/>
      <charset val="238"/>
    </font>
    <font>
      <b/>
      <sz val="14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13"/>
      </patternFill>
    </fill>
  </fills>
  <borders count="2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4">
    <xf numFmtId="0" fontId="0" fillId="0" borderId="0" xfId="0"/>
    <xf numFmtId="0" fontId="2" fillId="0" borderId="0" xfId="1" applyFont="1"/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49" fontId="3" fillId="0" borderId="6" xfId="1" applyNumberFormat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left" indent="1"/>
    </xf>
    <xf numFmtId="0" fontId="3" fillId="0" borderId="0" xfId="1" applyFont="1" applyBorder="1" applyAlignment="1">
      <alignment horizontal="center"/>
    </xf>
    <xf numFmtId="4" fontId="2" fillId="0" borderId="11" xfId="1" applyNumberFormat="1" applyFont="1" applyFill="1" applyBorder="1" applyAlignment="1">
      <alignment horizontal="right" indent="1"/>
    </xf>
    <xf numFmtId="4" fontId="2" fillId="0" borderId="12" xfId="1" applyNumberFormat="1" applyFont="1" applyFill="1" applyBorder="1" applyAlignment="1">
      <alignment horizontal="right" indent="1"/>
    </xf>
    <xf numFmtId="0" fontId="3" fillId="0" borderId="13" xfId="1" applyFont="1" applyBorder="1" applyAlignment="1">
      <alignment horizontal="center"/>
    </xf>
    <xf numFmtId="0" fontId="2" fillId="0" borderId="0" xfId="1" applyFont="1" applyBorder="1"/>
    <xf numFmtId="0" fontId="2" fillId="0" borderId="13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right"/>
    </xf>
    <xf numFmtId="4" fontId="2" fillId="0" borderId="14" xfId="1" applyNumberFormat="1" applyFont="1" applyBorder="1" applyAlignment="1">
      <alignment horizontal="right" indent="1"/>
    </xf>
    <xf numFmtId="0" fontId="3" fillId="0" borderId="3" xfId="1" applyFont="1" applyBorder="1" applyAlignment="1">
      <alignment horizontal="left"/>
    </xf>
    <xf numFmtId="0" fontId="3" fillId="0" borderId="4" xfId="1" applyFont="1" applyBorder="1" applyAlignment="1">
      <alignment horizontal="left"/>
    </xf>
    <xf numFmtId="4" fontId="3" fillId="0" borderId="14" xfId="1" applyNumberFormat="1" applyFont="1" applyBorder="1" applyAlignment="1">
      <alignment horizontal="right" indent="1"/>
    </xf>
    <xf numFmtId="0" fontId="3" fillId="0" borderId="2" xfId="1" applyFont="1" applyBorder="1" applyAlignment="1">
      <alignment horizontal="left"/>
    </xf>
    <xf numFmtId="0" fontId="2" fillId="0" borderId="9" xfId="1" applyFont="1" applyFill="1" applyBorder="1" applyAlignment="1">
      <alignment horizontal="center"/>
    </xf>
    <xf numFmtId="0" fontId="2" fillId="0" borderId="11" xfId="0" applyFont="1" applyBorder="1"/>
    <xf numFmtId="0" fontId="2" fillId="0" borderId="10" xfId="1" applyFont="1" applyBorder="1" applyAlignment="1">
      <alignment horizontal="left" indent="1"/>
    </xf>
    <xf numFmtId="0" fontId="2" fillId="0" borderId="0" xfId="1" applyFont="1" applyFill="1" applyBorder="1" applyAlignment="1">
      <alignment horizontal="left" indent="1"/>
    </xf>
    <xf numFmtId="0" fontId="2" fillId="0" borderId="16" xfId="1" applyFont="1" applyFill="1" applyBorder="1"/>
    <xf numFmtId="0" fontId="2" fillId="0" borderId="0" xfId="1" applyFont="1" applyBorder="1" applyAlignment="1">
      <alignment horizontal="left" indent="1"/>
    </xf>
    <xf numFmtId="0" fontId="2" fillId="0" borderId="16" xfId="1" applyFont="1" applyBorder="1"/>
    <xf numFmtId="4" fontId="2" fillId="0" borderId="16" xfId="1" applyNumberFormat="1" applyFont="1" applyFill="1" applyBorder="1" applyAlignment="1">
      <alignment horizontal="right" indent="1"/>
    </xf>
    <xf numFmtId="0" fontId="2" fillId="0" borderId="15" xfId="1" applyFont="1" applyBorder="1"/>
    <xf numFmtId="4" fontId="3" fillId="0" borderId="17" xfId="1" applyNumberFormat="1" applyFont="1" applyBorder="1" applyAlignment="1">
      <alignment horizontal="right" indent="1"/>
    </xf>
    <xf numFmtId="0" fontId="3" fillId="0" borderId="0" xfId="1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4" fontId="2" fillId="0" borderId="18" xfId="1" applyNumberFormat="1" applyFont="1" applyBorder="1" applyAlignment="1">
      <alignment horizontal="right" indent="1"/>
    </xf>
    <xf numFmtId="49" fontId="3" fillId="0" borderId="9" xfId="0" applyNumberFormat="1" applyFont="1" applyBorder="1" applyAlignment="1">
      <alignment horizontal="center"/>
    </xf>
    <xf numFmtId="4" fontId="2" fillId="0" borderId="11" xfId="1" applyNumberFormat="1" applyFont="1" applyBorder="1" applyAlignment="1">
      <alignment horizontal="right" indent="1"/>
    </xf>
    <xf numFmtId="4" fontId="2" fillId="0" borderId="12" xfId="1" applyNumberFormat="1" applyFont="1" applyBorder="1" applyAlignment="1">
      <alignment horizontal="right" indent="1"/>
    </xf>
    <xf numFmtId="49" fontId="3" fillId="0" borderId="9" xfId="1" applyNumberFormat="1" applyFont="1" applyBorder="1" applyAlignment="1">
      <alignment horizontal="center"/>
    </xf>
    <xf numFmtId="0" fontId="3" fillId="0" borderId="0" xfId="1" applyFont="1" applyBorder="1" applyAlignment="1">
      <alignment horizontal="left" indent="1"/>
    </xf>
    <xf numFmtId="49" fontId="2" fillId="0" borderId="9" xfId="1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4" fontId="2" fillId="0" borderId="16" xfId="1" applyNumberFormat="1" applyFont="1" applyBorder="1" applyAlignment="1">
      <alignment horizontal="right" indent="1"/>
    </xf>
    <xf numFmtId="0" fontId="2" fillId="0" borderId="19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2" fillId="0" borderId="2" xfId="1" applyFont="1" applyBorder="1" applyAlignment="1">
      <alignment horizontal="left" indent="1"/>
    </xf>
    <xf numFmtId="0" fontId="2" fillId="0" borderId="21" xfId="1" applyFont="1" applyBorder="1"/>
    <xf numFmtId="0" fontId="3" fillId="0" borderId="19" xfId="1" applyFont="1" applyBorder="1" applyAlignment="1">
      <alignment horizontal="left"/>
    </xf>
    <xf numFmtId="0" fontId="2" fillId="0" borderId="2" xfId="1" applyFont="1" applyBorder="1" applyAlignment="1">
      <alignment horizontal="center"/>
    </xf>
    <xf numFmtId="0" fontId="2" fillId="0" borderId="2" xfId="1" applyFont="1" applyBorder="1"/>
    <xf numFmtId="4" fontId="3" fillId="0" borderId="14" xfId="1" applyNumberFormat="1" applyFont="1" applyFill="1" applyBorder="1" applyAlignment="1">
      <alignment horizontal="right" indent="1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2" fillId="0" borderId="0" xfId="2" applyFont="1"/>
    <xf numFmtId="0" fontId="2" fillId="0" borderId="0" xfId="1" applyFont="1" applyBorder="1" applyAlignment="1">
      <alignment horizontal="center"/>
    </xf>
    <xf numFmtId="4" fontId="3" fillId="0" borderId="0" xfId="1" applyNumberFormat="1" applyFont="1" applyFill="1" applyBorder="1" applyAlignment="1">
      <alignment horizontal="right" indent="1"/>
    </xf>
    <xf numFmtId="4" fontId="3" fillId="0" borderId="11" xfId="1" applyNumberFormat="1" applyFont="1" applyFill="1" applyBorder="1" applyAlignment="1">
      <alignment horizontal="right" indent="1"/>
    </xf>
    <xf numFmtId="4" fontId="2" fillId="0" borderId="14" xfId="1" applyNumberFormat="1" applyFont="1" applyFill="1" applyBorder="1" applyAlignment="1">
      <alignment horizontal="right" indent="1"/>
    </xf>
    <xf numFmtId="0" fontId="2" fillId="0" borderId="26" xfId="1" applyFont="1" applyBorder="1"/>
    <xf numFmtId="4" fontId="3" fillId="0" borderId="26" xfId="1" applyNumberFormat="1" applyFont="1" applyBorder="1" applyAlignment="1">
      <alignment horizontal="right" indent="1"/>
    </xf>
    <xf numFmtId="4" fontId="3" fillId="0" borderId="24" xfId="1" applyNumberFormat="1" applyFont="1" applyBorder="1" applyAlignment="1">
      <alignment horizontal="right" indent="1"/>
    </xf>
    <xf numFmtId="4" fontId="0" fillId="0" borderId="0" xfId="0" applyNumberFormat="1"/>
    <xf numFmtId="4" fontId="3" fillId="0" borderId="1" xfId="1" applyNumberFormat="1" applyFont="1" applyFill="1" applyBorder="1" applyAlignment="1">
      <alignment horizontal="right" indent="1"/>
    </xf>
    <xf numFmtId="0" fontId="2" fillId="0" borderId="0" xfId="1" applyFont="1" applyFill="1"/>
    <xf numFmtId="4" fontId="2" fillId="0" borderId="21" xfId="1" applyNumberFormat="1" applyFont="1" applyFill="1" applyBorder="1" applyAlignment="1">
      <alignment horizontal="right" indent="1"/>
    </xf>
    <xf numFmtId="0" fontId="2" fillId="0" borderId="10" xfId="1" applyFont="1" applyBorder="1" applyAlignment="1">
      <alignment horizontal="left" indent="1"/>
    </xf>
    <xf numFmtId="0" fontId="3" fillId="0" borderId="3" xfId="1" applyFont="1" applyBorder="1" applyAlignment="1">
      <alignment horizontal="left"/>
    </xf>
    <xf numFmtId="0" fontId="3" fillId="0" borderId="4" xfId="1" applyFont="1" applyBorder="1" applyAlignment="1">
      <alignment horizontal="center"/>
    </xf>
    <xf numFmtId="0" fontId="3" fillId="0" borderId="19" xfId="1" applyFont="1" applyBorder="1" applyAlignment="1">
      <alignment horizontal="left"/>
    </xf>
    <xf numFmtId="0" fontId="3" fillId="0" borderId="0" xfId="1" applyFont="1" applyAlignment="1">
      <alignment horizontal="center"/>
    </xf>
    <xf numFmtId="0" fontId="2" fillId="0" borderId="0" xfId="1" applyFont="1" applyBorder="1" applyAlignment="1">
      <alignment horizontal="right"/>
    </xf>
    <xf numFmtId="0" fontId="2" fillId="0" borderId="10" xfId="1" applyFont="1" applyBorder="1" applyAlignment="1">
      <alignment horizontal="left" indent="1"/>
    </xf>
    <xf numFmtId="0" fontId="3" fillId="0" borderId="0" xfId="1" applyFont="1" applyBorder="1" applyAlignment="1">
      <alignment horizontal="left" vertical="top" indent="1"/>
    </xf>
    <xf numFmtId="0" fontId="2" fillId="0" borderId="10" xfId="1" applyFont="1" applyBorder="1" applyAlignment="1">
      <alignment horizontal="left" indent="1"/>
    </xf>
    <xf numFmtId="4" fontId="2" fillId="0" borderId="27" xfId="1" applyNumberFormat="1" applyFont="1" applyFill="1" applyBorder="1" applyAlignment="1">
      <alignment horizontal="right" indent="1"/>
    </xf>
    <xf numFmtId="0" fontId="2" fillId="0" borderId="10" xfId="1" applyFont="1" applyBorder="1" applyAlignment="1">
      <alignment horizontal="left"/>
    </xf>
    <xf numFmtId="0" fontId="2" fillId="0" borderId="16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3" fillId="0" borderId="4" xfId="1" applyFont="1" applyBorder="1" applyAlignment="1">
      <alignment horizontal="center"/>
    </xf>
    <xf numFmtId="49" fontId="3" fillId="0" borderId="1" xfId="1" applyNumberFormat="1" applyFont="1" applyBorder="1" applyAlignment="1">
      <alignment horizontal="center" vertical="center"/>
    </xf>
    <xf numFmtId="0" fontId="3" fillId="0" borderId="7" xfId="1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2" fillId="0" borderId="10" xfId="1" applyFont="1" applyBorder="1" applyAlignment="1">
      <alignment horizontal="left" indent="1"/>
    </xf>
    <xf numFmtId="0" fontId="4" fillId="0" borderId="0" xfId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3" fontId="3" fillId="0" borderId="1" xfId="1" applyNumberFormat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49" fontId="3" fillId="0" borderId="5" xfId="1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5" xfId="1" applyNumberFormat="1" applyFont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 vertical="center" wrapText="1"/>
    </xf>
    <xf numFmtId="0" fontId="3" fillId="0" borderId="22" xfId="1" applyFont="1" applyBorder="1" applyAlignment="1">
      <alignment horizontal="left"/>
    </xf>
    <xf numFmtId="0" fontId="3" fillId="0" borderId="25" xfId="1" applyFont="1" applyBorder="1" applyAlignment="1">
      <alignment horizontal="left"/>
    </xf>
    <xf numFmtId="0" fontId="3" fillId="0" borderId="19" xfId="1" applyFont="1" applyBorder="1" applyAlignment="1">
      <alignment horizontal="left"/>
    </xf>
    <xf numFmtId="0" fontId="6" fillId="2" borderId="22" xfId="2" applyFont="1" applyFill="1" applyBorder="1" applyAlignment="1">
      <alignment horizontal="center" vertical="center"/>
    </xf>
    <xf numFmtId="0" fontId="6" fillId="2" borderId="23" xfId="2" applyFont="1" applyFill="1" applyBorder="1" applyAlignment="1">
      <alignment horizontal="center" vertical="center"/>
    </xf>
    <xf numFmtId="0" fontId="6" fillId="2" borderId="24" xfId="2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indent="1"/>
    </xf>
    <xf numFmtId="0" fontId="2" fillId="0" borderId="0" xfId="1" applyFont="1" applyAlignment="1">
      <alignment horizontal="left" indent="1"/>
    </xf>
  </cellXfs>
  <cellStyles count="3">
    <cellStyle name="Excel Built-in Normal" xfId="1" xr:uid="{00000000-0005-0000-0000-000000000000}"/>
    <cellStyle name="Excel Built-in Normal 1" xfId="2" xr:uid="{00000000-0005-0000-0000-000001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81C1F-D6FD-48CF-A4FF-9A0F28A510DB}">
  <dimension ref="B1:H88"/>
  <sheetViews>
    <sheetView view="pageBreakPreview" zoomScale="120" zoomScaleNormal="100" zoomScaleSheetLayoutView="120" workbookViewId="0">
      <selection activeCell="B1" sqref="B1:F1"/>
    </sheetView>
  </sheetViews>
  <sheetFormatPr defaultColWidth="8.6640625" defaultRowHeight="13.8" x14ac:dyDescent="0.3"/>
  <cols>
    <col min="1" max="1" width="3.33203125" style="1" customWidth="1"/>
    <col min="2" max="2" width="9.109375" style="1" customWidth="1"/>
    <col min="3" max="3" width="7.109375" style="1" customWidth="1"/>
    <col min="4" max="4" width="6.88671875" style="1" customWidth="1"/>
    <col min="5" max="5" width="45.109375" style="1" customWidth="1"/>
    <col min="6" max="6" width="16" style="1" customWidth="1"/>
    <col min="7" max="7" width="2.5546875" style="1" customWidth="1"/>
    <col min="8" max="8" width="9.109375" style="1" customWidth="1"/>
    <col min="9" max="251" width="8.6640625" style="1"/>
    <col min="252" max="252" width="3.33203125" style="1" customWidth="1"/>
    <col min="253" max="253" width="9.109375" style="1" customWidth="1"/>
    <col min="254" max="254" width="7.109375" style="1" customWidth="1"/>
    <col min="255" max="255" width="6.88671875" style="1" customWidth="1"/>
    <col min="256" max="256" width="45.109375" style="1" customWidth="1"/>
    <col min="257" max="257" width="13.109375" style="1" bestFit="1" customWidth="1"/>
    <col min="258" max="258" width="13.33203125" style="1" bestFit="1" customWidth="1"/>
    <col min="259" max="259" width="13.109375" style="1" bestFit="1" customWidth="1"/>
    <col min="260" max="260" width="11.5546875" style="1" customWidth="1"/>
    <col min="261" max="264" width="9.109375" style="1" customWidth="1"/>
    <col min="265" max="507" width="8.6640625" style="1"/>
    <col min="508" max="508" width="3.33203125" style="1" customWidth="1"/>
    <col min="509" max="509" width="9.109375" style="1" customWidth="1"/>
    <col min="510" max="510" width="7.109375" style="1" customWidth="1"/>
    <col min="511" max="511" width="6.88671875" style="1" customWidth="1"/>
    <col min="512" max="512" width="45.109375" style="1" customWidth="1"/>
    <col min="513" max="513" width="13.109375" style="1" bestFit="1" customWidth="1"/>
    <col min="514" max="514" width="13.33203125" style="1" bestFit="1" customWidth="1"/>
    <col min="515" max="515" width="13.109375" style="1" bestFit="1" customWidth="1"/>
    <col min="516" max="516" width="11.5546875" style="1" customWidth="1"/>
    <col min="517" max="520" width="9.109375" style="1" customWidth="1"/>
    <col min="521" max="763" width="8.6640625" style="1"/>
    <col min="764" max="764" width="3.33203125" style="1" customWidth="1"/>
    <col min="765" max="765" width="9.109375" style="1" customWidth="1"/>
    <col min="766" max="766" width="7.109375" style="1" customWidth="1"/>
    <col min="767" max="767" width="6.88671875" style="1" customWidth="1"/>
    <col min="768" max="768" width="45.109375" style="1" customWidth="1"/>
    <col min="769" max="769" width="13.109375" style="1" bestFit="1" customWidth="1"/>
    <col min="770" max="770" width="13.33203125" style="1" bestFit="1" customWidth="1"/>
    <col min="771" max="771" width="13.109375" style="1" bestFit="1" customWidth="1"/>
    <col min="772" max="772" width="11.5546875" style="1" customWidth="1"/>
    <col min="773" max="776" width="9.109375" style="1" customWidth="1"/>
    <col min="777" max="1019" width="8.6640625" style="1"/>
    <col min="1020" max="1020" width="3.33203125" style="1" customWidth="1"/>
    <col min="1021" max="1021" width="9.109375" style="1" customWidth="1"/>
    <col min="1022" max="1022" width="7.109375" style="1" customWidth="1"/>
    <col min="1023" max="1023" width="6.88671875" style="1" customWidth="1"/>
    <col min="1024" max="1024" width="45.109375" style="1" customWidth="1"/>
    <col min="1025" max="1025" width="13.109375" style="1" bestFit="1" customWidth="1"/>
    <col min="1026" max="1026" width="13.33203125" style="1" bestFit="1" customWidth="1"/>
    <col min="1027" max="1027" width="13.109375" style="1" bestFit="1" customWidth="1"/>
    <col min="1028" max="1028" width="11.5546875" style="1" customWidth="1"/>
    <col min="1029" max="1032" width="9.109375" style="1" customWidth="1"/>
    <col min="1033" max="1275" width="8.6640625" style="1"/>
    <col min="1276" max="1276" width="3.33203125" style="1" customWidth="1"/>
    <col min="1277" max="1277" width="9.109375" style="1" customWidth="1"/>
    <col min="1278" max="1278" width="7.109375" style="1" customWidth="1"/>
    <col min="1279" max="1279" width="6.88671875" style="1" customWidth="1"/>
    <col min="1280" max="1280" width="45.109375" style="1" customWidth="1"/>
    <col min="1281" max="1281" width="13.109375" style="1" bestFit="1" customWidth="1"/>
    <col min="1282" max="1282" width="13.33203125" style="1" bestFit="1" customWidth="1"/>
    <col min="1283" max="1283" width="13.109375" style="1" bestFit="1" customWidth="1"/>
    <col min="1284" max="1284" width="11.5546875" style="1" customWidth="1"/>
    <col min="1285" max="1288" width="9.109375" style="1" customWidth="1"/>
    <col min="1289" max="1531" width="8.6640625" style="1"/>
    <col min="1532" max="1532" width="3.33203125" style="1" customWidth="1"/>
    <col min="1533" max="1533" width="9.109375" style="1" customWidth="1"/>
    <col min="1534" max="1534" width="7.109375" style="1" customWidth="1"/>
    <col min="1535" max="1535" width="6.88671875" style="1" customWidth="1"/>
    <col min="1536" max="1536" width="45.109375" style="1" customWidth="1"/>
    <col min="1537" max="1537" width="13.109375" style="1" bestFit="1" customWidth="1"/>
    <col min="1538" max="1538" width="13.33203125" style="1" bestFit="1" customWidth="1"/>
    <col min="1539" max="1539" width="13.109375" style="1" bestFit="1" customWidth="1"/>
    <col min="1540" max="1540" width="11.5546875" style="1" customWidth="1"/>
    <col min="1541" max="1544" width="9.109375" style="1" customWidth="1"/>
    <col min="1545" max="1787" width="8.6640625" style="1"/>
    <col min="1788" max="1788" width="3.33203125" style="1" customWidth="1"/>
    <col min="1789" max="1789" width="9.109375" style="1" customWidth="1"/>
    <col min="1790" max="1790" width="7.109375" style="1" customWidth="1"/>
    <col min="1791" max="1791" width="6.88671875" style="1" customWidth="1"/>
    <col min="1792" max="1792" width="45.109375" style="1" customWidth="1"/>
    <col min="1793" max="1793" width="13.109375" style="1" bestFit="1" customWidth="1"/>
    <col min="1794" max="1794" width="13.33203125" style="1" bestFit="1" customWidth="1"/>
    <col min="1795" max="1795" width="13.109375" style="1" bestFit="1" customWidth="1"/>
    <col min="1796" max="1796" width="11.5546875" style="1" customWidth="1"/>
    <col min="1797" max="1800" width="9.109375" style="1" customWidth="1"/>
    <col min="1801" max="2043" width="8.6640625" style="1"/>
    <col min="2044" max="2044" width="3.33203125" style="1" customWidth="1"/>
    <col min="2045" max="2045" width="9.109375" style="1" customWidth="1"/>
    <col min="2046" max="2046" width="7.109375" style="1" customWidth="1"/>
    <col min="2047" max="2047" width="6.88671875" style="1" customWidth="1"/>
    <col min="2048" max="2048" width="45.109375" style="1" customWidth="1"/>
    <col min="2049" max="2049" width="13.109375" style="1" bestFit="1" customWidth="1"/>
    <col min="2050" max="2050" width="13.33203125" style="1" bestFit="1" customWidth="1"/>
    <col min="2051" max="2051" width="13.109375" style="1" bestFit="1" customWidth="1"/>
    <col min="2052" max="2052" width="11.5546875" style="1" customWidth="1"/>
    <col min="2053" max="2056" width="9.109375" style="1" customWidth="1"/>
    <col min="2057" max="2299" width="8.6640625" style="1"/>
    <col min="2300" max="2300" width="3.33203125" style="1" customWidth="1"/>
    <col min="2301" max="2301" width="9.109375" style="1" customWidth="1"/>
    <col min="2302" max="2302" width="7.109375" style="1" customWidth="1"/>
    <col min="2303" max="2303" width="6.88671875" style="1" customWidth="1"/>
    <col min="2304" max="2304" width="45.109375" style="1" customWidth="1"/>
    <col min="2305" max="2305" width="13.109375" style="1" bestFit="1" customWidth="1"/>
    <col min="2306" max="2306" width="13.33203125" style="1" bestFit="1" customWidth="1"/>
    <col min="2307" max="2307" width="13.109375" style="1" bestFit="1" customWidth="1"/>
    <col min="2308" max="2308" width="11.5546875" style="1" customWidth="1"/>
    <col min="2309" max="2312" width="9.109375" style="1" customWidth="1"/>
    <col min="2313" max="2555" width="8.6640625" style="1"/>
    <col min="2556" max="2556" width="3.33203125" style="1" customWidth="1"/>
    <col min="2557" max="2557" width="9.109375" style="1" customWidth="1"/>
    <col min="2558" max="2558" width="7.109375" style="1" customWidth="1"/>
    <col min="2559" max="2559" width="6.88671875" style="1" customWidth="1"/>
    <col min="2560" max="2560" width="45.109375" style="1" customWidth="1"/>
    <col min="2561" max="2561" width="13.109375" style="1" bestFit="1" customWidth="1"/>
    <col min="2562" max="2562" width="13.33203125" style="1" bestFit="1" customWidth="1"/>
    <col min="2563" max="2563" width="13.109375" style="1" bestFit="1" customWidth="1"/>
    <col min="2564" max="2564" width="11.5546875" style="1" customWidth="1"/>
    <col min="2565" max="2568" width="9.109375" style="1" customWidth="1"/>
    <col min="2569" max="2811" width="8.6640625" style="1"/>
    <col min="2812" max="2812" width="3.33203125" style="1" customWidth="1"/>
    <col min="2813" max="2813" width="9.109375" style="1" customWidth="1"/>
    <col min="2814" max="2814" width="7.109375" style="1" customWidth="1"/>
    <col min="2815" max="2815" width="6.88671875" style="1" customWidth="1"/>
    <col min="2816" max="2816" width="45.109375" style="1" customWidth="1"/>
    <col min="2817" max="2817" width="13.109375" style="1" bestFit="1" customWidth="1"/>
    <col min="2818" max="2818" width="13.33203125" style="1" bestFit="1" customWidth="1"/>
    <col min="2819" max="2819" width="13.109375" style="1" bestFit="1" customWidth="1"/>
    <col min="2820" max="2820" width="11.5546875" style="1" customWidth="1"/>
    <col min="2821" max="2824" width="9.109375" style="1" customWidth="1"/>
    <col min="2825" max="3067" width="8.6640625" style="1"/>
    <col min="3068" max="3068" width="3.33203125" style="1" customWidth="1"/>
    <col min="3069" max="3069" width="9.109375" style="1" customWidth="1"/>
    <col min="3070" max="3070" width="7.109375" style="1" customWidth="1"/>
    <col min="3071" max="3071" width="6.88671875" style="1" customWidth="1"/>
    <col min="3072" max="3072" width="45.109375" style="1" customWidth="1"/>
    <col min="3073" max="3073" width="13.109375" style="1" bestFit="1" customWidth="1"/>
    <col min="3074" max="3074" width="13.33203125" style="1" bestFit="1" customWidth="1"/>
    <col min="3075" max="3075" width="13.109375" style="1" bestFit="1" customWidth="1"/>
    <col min="3076" max="3076" width="11.5546875" style="1" customWidth="1"/>
    <col min="3077" max="3080" width="9.109375" style="1" customWidth="1"/>
    <col min="3081" max="3323" width="8.6640625" style="1"/>
    <col min="3324" max="3324" width="3.33203125" style="1" customWidth="1"/>
    <col min="3325" max="3325" width="9.109375" style="1" customWidth="1"/>
    <col min="3326" max="3326" width="7.109375" style="1" customWidth="1"/>
    <col min="3327" max="3327" width="6.88671875" style="1" customWidth="1"/>
    <col min="3328" max="3328" width="45.109375" style="1" customWidth="1"/>
    <col min="3329" max="3329" width="13.109375" style="1" bestFit="1" customWidth="1"/>
    <col min="3330" max="3330" width="13.33203125" style="1" bestFit="1" customWidth="1"/>
    <col min="3331" max="3331" width="13.109375" style="1" bestFit="1" customWidth="1"/>
    <col min="3332" max="3332" width="11.5546875" style="1" customWidth="1"/>
    <col min="3333" max="3336" width="9.109375" style="1" customWidth="1"/>
    <col min="3337" max="3579" width="8.6640625" style="1"/>
    <col min="3580" max="3580" width="3.33203125" style="1" customWidth="1"/>
    <col min="3581" max="3581" width="9.109375" style="1" customWidth="1"/>
    <col min="3582" max="3582" width="7.109375" style="1" customWidth="1"/>
    <col min="3583" max="3583" width="6.88671875" style="1" customWidth="1"/>
    <col min="3584" max="3584" width="45.109375" style="1" customWidth="1"/>
    <col min="3585" max="3585" width="13.109375" style="1" bestFit="1" customWidth="1"/>
    <col min="3586" max="3586" width="13.33203125" style="1" bestFit="1" customWidth="1"/>
    <col min="3587" max="3587" width="13.109375" style="1" bestFit="1" customWidth="1"/>
    <col min="3588" max="3588" width="11.5546875" style="1" customWidth="1"/>
    <col min="3589" max="3592" width="9.109375" style="1" customWidth="1"/>
    <col min="3593" max="3835" width="8.6640625" style="1"/>
    <col min="3836" max="3836" width="3.33203125" style="1" customWidth="1"/>
    <col min="3837" max="3837" width="9.109375" style="1" customWidth="1"/>
    <col min="3838" max="3838" width="7.109375" style="1" customWidth="1"/>
    <col min="3839" max="3839" width="6.88671875" style="1" customWidth="1"/>
    <col min="3840" max="3840" width="45.109375" style="1" customWidth="1"/>
    <col min="3841" max="3841" width="13.109375" style="1" bestFit="1" customWidth="1"/>
    <col min="3842" max="3842" width="13.33203125" style="1" bestFit="1" customWidth="1"/>
    <col min="3843" max="3843" width="13.109375" style="1" bestFit="1" customWidth="1"/>
    <col min="3844" max="3844" width="11.5546875" style="1" customWidth="1"/>
    <col min="3845" max="3848" width="9.109375" style="1" customWidth="1"/>
    <col min="3849" max="4091" width="8.6640625" style="1"/>
    <col min="4092" max="4092" width="3.33203125" style="1" customWidth="1"/>
    <col min="4093" max="4093" width="9.109375" style="1" customWidth="1"/>
    <col min="4094" max="4094" width="7.109375" style="1" customWidth="1"/>
    <col min="4095" max="4095" width="6.88671875" style="1" customWidth="1"/>
    <col min="4096" max="4096" width="45.109375" style="1" customWidth="1"/>
    <col min="4097" max="4097" width="13.109375" style="1" bestFit="1" customWidth="1"/>
    <col min="4098" max="4098" width="13.33203125" style="1" bestFit="1" customWidth="1"/>
    <col min="4099" max="4099" width="13.109375" style="1" bestFit="1" customWidth="1"/>
    <col min="4100" max="4100" width="11.5546875" style="1" customWidth="1"/>
    <col min="4101" max="4104" width="9.109375" style="1" customWidth="1"/>
    <col min="4105" max="4347" width="8.6640625" style="1"/>
    <col min="4348" max="4348" width="3.33203125" style="1" customWidth="1"/>
    <col min="4349" max="4349" width="9.109375" style="1" customWidth="1"/>
    <col min="4350" max="4350" width="7.109375" style="1" customWidth="1"/>
    <col min="4351" max="4351" width="6.88671875" style="1" customWidth="1"/>
    <col min="4352" max="4352" width="45.109375" style="1" customWidth="1"/>
    <col min="4353" max="4353" width="13.109375" style="1" bestFit="1" customWidth="1"/>
    <col min="4354" max="4354" width="13.33203125" style="1" bestFit="1" customWidth="1"/>
    <col min="4355" max="4355" width="13.109375" style="1" bestFit="1" customWidth="1"/>
    <col min="4356" max="4356" width="11.5546875" style="1" customWidth="1"/>
    <col min="4357" max="4360" width="9.109375" style="1" customWidth="1"/>
    <col min="4361" max="4603" width="8.6640625" style="1"/>
    <col min="4604" max="4604" width="3.33203125" style="1" customWidth="1"/>
    <col min="4605" max="4605" width="9.109375" style="1" customWidth="1"/>
    <col min="4606" max="4606" width="7.109375" style="1" customWidth="1"/>
    <col min="4607" max="4607" width="6.88671875" style="1" customWidth="1"/>
    <col min="4608" max="4608" width="45.109375" style="1" customWidth="1"/>
    <col min="4609" max="4609" width="13.109375" style="1" bestFit="1" customWidth="1"/>
    <col min="4610" max="4610" width="13.33203125" style="1" bestFit="1" customWidth="1"/>
    <col min="4611" max="4611" width="13.109375" style="1" bestFit="1" customWidth="1"/>
    <col min="4612" max="4612" width="11.5546875" style="1" customWidth="1"/>
    <col min="4613" max="4616" width="9.109375" style="1" customWidth="1"/>
    <col min="4617" max="4859" width="8.6640625" style="1"/>
    <col min="4860" max="4860" width="3.33203125" style="1" customWidth="1"/>
    <col min="4861" max="4861" width="9.109375" style="1" customWidth="1"/>
    <col min="4862" max="4862" width="7.109375" style="1" customWidth="1"/>
    <col min="4863" max="4863" width="6.88671875" style="1" customWidth="1"/>
    <col min="4864" max="4864" width="45.109375" style="1" customWidth="1"/>
    <col min="4865" max="4865" width="13.109375" style="1" bestFit="1" customWidth="1"/>
    <col min="4866" max="4866" width="13.33203125" style="1" bestFit="1" customWidth="1"/>
    <col min="4867" max="4867" width="13.109375" style="1" bestFit="1" customWidth="1"/>
    <col min="4868" max="4868" width="11.5546875" style="1" customWidth="1"/>
    <col min="4869" max="4872" width="9.109375" style="1" customWidth="1"/>
    <col min="4873" max="5115" width="8.6640625" style="1"/>
    <col min="5116" max="5116" width="3.33203125" style="1" customWidth="1"/>
    <col min="5117" max="5117" width="9.109375" style="1" customWidth="1"/>
    <col min="5118" max="5118" width="7.109375" style="1" customWidth="1"/>
    <col min="5119" max="5119" width="6.88671875" style="1" customWidth="1"/>
    <col min="5120" max="5120" width="45.109375" style="1" customWidth="1"/>
    <col min="5121" max="5121" width="13.109375" style="1" bestFit="1" customWidth="1"/>
    <col min="5122" max="5122" width="13.33203125" style="1" bestFit="1" customWidth="1"/>
    <col min="5123" max="5123" width="13.109375" style="1" bestFit="1" customWidth="1"/>
    <col min="5124" max="5124" width="11.5546875" style="1" customWidth="1"/>
    <col min="5125" max="5128" width="9.109375" style="1" customWidth="1"/>
    <col min="5129" max="5371" width="8.6640625" style="1"/>
    <col min="5372" max="5372" width="3.33203125" style="1" customWidth="1"/>
    <col min="5373" max="5373" width="9.109375" style="1" customWidth="1"/>
    <col min="5374" max="5374" width="7.109375" style="1" customWidth="1"/>
    <col min="5375" max="5375" width="6.88671875" style="1" customWidth="1"/>
    <col min="5376" max="5376" width="45.109375" style="1" customWidth="1"/>
    <col min="5377" max="5377" width="13.109375" style="1" bestFit="1" customWidth="1"/>
    <col min="5378" max="5378" width="13.33203125" style="1" bestFit="1" customWidth="1"/>
    <col min="5379" max="5379" width="13.109375" style="1" bestFit="1" customWidth="1"/>
    <col min="5380" max="5380" width="11.5546875" style="1" customWidth="1"/>
    <col min="5381" max="5384" width="9.109375" style="1" customWidth="1"/>
    <col min="5385" max="5627" width="8.6640625" style="1"/>
    <col min="5628" max="5628" width="3.33203125" style="1" customWidth="1"/>
    <col min="5629" max="5629" width="9.109375" style="1" customWidth="1"/>
    <col min="5630" max="5630" width="7.109375" style="1" customWidth="1"/>
    <col min="5631" max="5631" width="6.88671875" style="1" customWidth="1"/>
    <col min="5632" max="5632" width="45.109375" style="1" customWidth="1"/>
    <col min="5633" max="5633" width="13.109375" style="1" bestFit="1" customWidth="1"/>
    <col min="5634" max="5634" width="13.33203125" style="1" bestFit="1" customWidth="1"/>
    <col min="5635" max="5635" width="13.109375" style="1" bestFit="1" customWidth="1"/>
    <col min="5636" max="5636" width="11.5546875" style="1" customWidth="1"/>
    <col min="5637" max="5640" width="9.109375" style="1" customWidth="1"/>
    <col min="5641" max="5883" width="8.6640625" style="1"/>
    <col min="5884" max="5884" width="3.33203125" style="1" customWidth="1"/>
    <col min="5885" max="5885" width="9.109375" style="1" customWidth="1"/>
    <col min="5886" max="5886" width="7.109375" style="1" customWidth="1"/>
    <col min="5887" max="5887" width="6.88671875" style="1" customWidth="1"/>
    <col min="5888" max="5888" width="45.109375" style="1" customWidth="1"/>
    <col min="5889" max="5889" width="13.109375" style="1" bestFit="1" customWidth="1"/>
    <col min="5890" max="5890" width="13.33203125" style="1" bestFit="1" customWidth="1"/>
    <col min="5891" max="5891" width="13.109375" style="1" bestFit="1" customWidth="1"/>
    <col min="5892" max="5892" width="11.5546875" style="1" customWidth="1"/>
    <col min="5893" max="5896" width="9.109375" style="1" customWidth="1"/>
    <col min="5897" max="6139" width="8.6640625" style="1"/>
    <col min="6140" max="6140" width="3.33203125" style="1" customWidth="1"/>
    <col min="6141" max="6141" width="9.109375" style="1" customWidth="1"/>
    <col min="6142" max="6142" width="7.109375" style="1" customWidth="1"/>
    <col min="6143" max="6143" width="6.88671875" style="1" customWidth="1"/>
    <col min="6144" max="6144" width="45.109375" style="1" customWidth="1"/>
    <col min="6145" max="6145" width="13.109375" style="1" bestFit="1" customWidth="1"/>
    <col min="6146" max="6146" width="13.33203125" style="1" bestFit="1" customWidth="1"/>
    <col min="6147" max="6147" width="13.109375" style="1" bestFit="1" customWidth="1"/>
    <col min="6148" max="6148" width="11.5546875" style="1" customWidth="1"/>
    <col min="6149" max="6152" width="9.109375" style="1" customWidth="1"/>
    <col min="6153" max="6395" width="8.6640625" style="1"/>
    <col min="6396" max="6396" width="3.33203125" style="1" customWidth="1"/>
    <col min="6397" max="6397" width="9.109375" style="1" customWidth="1"/>
    <col min="6398" max="6398" width="7.109375" style="1" customWidth="1"/>
    <col min="6399" max="6399" width="6.88671875" style="1" customWidth="1"/>
    <col min="6400" max="6400" width="45.109375" style="1" customWidth="1"/>
    <col min="6401" max="6401" width="13.109375" style="1" bestFit="1" customWidth="1"/>
    <col min="6402" max="6402" width="13.33203125" style="1" bestFit="1" customWidth="1"/>
    <col min="6403" max="6403" width="13.109375" style="1" bestFit="1" customWidth="1"/>
    <col min="6404" max="6404" width="11.5546875" style="1" customWidth="1"/>
    <col min="6405" max="6408" width="9.109375" style="1" customWidth="1"/>
    <col min="6409" max="6651" width="8.6640625" style="1"/>
    <col min="6652" max="6652" width="3.33203125" style="1" customWidth="1"/>
    <col min="6653" max="6653" width="9.109375" style="1" customWidth="1"/>
    <col min="6654" max="6654" width="7.109375" style="1" customWidth="1"/>
    <col min="6655" max="6655" width="6.88671875" style="1" customWidth="1"/>
    <col min="6656" max="6656" width="45.109375" style="1" customWidth="1"/>
    <col min="6657" max="6657" width="13.109375" style="1" bestFit="1" customWidth="1"/>
    <col min="6658" max="6658" width="13.33203125" style="1" bestFit="1" customWidth="1"/>
    <col min="6659" max="6659" width="13.109375" style="1" bestFit="1" customWidth="1"/>
    <col min="6660" max="6660" width="11.5546875" style="1" customWidth="1"/>
    <col min="6661" max="6664" width="9.109375" style="1" customWidth="1"/>
    <col min="6665" max="6907" width="8.6640625" style="1"/>
    <col min="6908" max="6908" width="3.33203125" style="1" customWidth="1"/>
    <col min="6909" max="6909" width="9.109375" style="1" customWidth="1"/>
    <col min="6910" max="6910" width="7.109375" style="1" customWidth="1"/>
    <col min="6911" max="6911" width="6.88671875" style="1" customWidth="1"/>
    <col min="6912" max="6912" width="45.109375" style="1" customWidth="1"/>
    <col min="6913" max="6913" width="13.109375" style="1" bestFit="1" customWidth="1"/>
    <col min="6914" max="6914" width="13.33203125" style="1" bestFit="1" customWidth="1"/>
    <col min="6915" max="6915" width="13.109375" style="1" bestFit="1" customWidth="1"/>
    <col min="6916" max="6916" width="11.5546875" style="1" customWidth="1"/>
    <col min="6917" max="6920" width="9.109375" style="1" customWidth="1"/>
    <col min="6921" max="7163" width="8.6640625" style="1"/>
    <col min="7164" max="7164" width="3.33203125" style="1" customWidth="1"/>
    <col min="7165" max="7165" width="9.109375" style="1" customWidth="1"/>
    <col min="7166" max="7166" width="7.109375" style="1" customWidth="1"/>
    <col min="7167" max="7167" width="6.88671875" style="1" customWidth="1"/>
    <col min="7168" max="7168" width="45.109375" style="1" customWidth="1"/>
    <col min="7169" max="7169" width="13.109375" style="1" bestFit="1" customWidth="1"/>
    <col min="7170" max="7170" width="13.33203125" style="1" bestFit="1" customWidth="1"/>
    <col min="7171" max="7171" width="13.109375" style="1" bestFit="1" customWidth="1"/>
    <col min="7172" max="7172" width="11.5546875" style="1" customWidth="1"/>
    <col min="7173" max="7176" width="9.109375" style="1" customWidth="1"/>
    <col min="7177" max="7419" width="8.6640625" style="1"/>
    <col min="7420" max="7420" width="3.33203125" style="1" customWidth="1"/>
    <col min="7421" max="7421" width="9.109375" style="1" customWidth="1"/>
    <col min="7422" max="7422" width="7.109375" style="1" customWidth="1"/>
    <col min="7423" max="7423" width="6.88671875" style="1" customWidth="1"/>
    <col min="7424" max="7424" width="45.109375" style="1" customWidth="1"/>
    <col min="7425" max="7425" width="13.109375" style="1" bestFit="1" customWidth="1"/>
    <col min="7426" max="7426" width="13.33203125" style="1" bestFit="1" customWidth="1"/>
    <col min="7427" max="7427" width="13.109375" style="1" bestFit="1" customWidth="1"/>
    <col min="7428" max="7428" width="11.5546875" style="1" customWidth="1"/>
    <col min="7429" max="7432" width="9.109375" style="1" customWidth="1"/>
    <col min="7433" max="7675" width="8.6640625" style="1"/>
    <col min="7676" max="7676" width="3.33203125" style="1" customWidth="1"/>
    <col min="7677" max="7677" width="9.109375" style="1" customWidth="1"/>
    <col min="7678" max="7678" width="7.109375" style="1" customWidth="1"/>
    <col min="7679" max="7679" width="6.88671875" style="1" customWidth="1"/>
    <col min="7680" max="7680" width="45.109375" style="1" customWidth="1"/>
    <col min="7681" max="7681" width="13.109375" style="1" bestFit="1" customWidth="1"/>
    <col min="7682" max="7682" width="13.33203125" style="1" bestFit="1" customWidth="1"/>
    <col min="7683" max="7683" width="13.109375" style="1" bestFit="1" customWidth="1"/>
    <col min="7684" max="7684" width="11.5546875" style="1" customWidth="1"/>
    <col min="7685" max="7688" width="9.109375" style="1" customWidth="1"/>
    <col min="7689" max="7931" width="8.6640625" style="1"/>
    <col min="7932" max="7932" width="3.33203125" style="1" customWidth="1"/>
    <col min="7933" max="7933" width="9.109375" style="1" customWidth="1"/>
    <col min="7934" max="7934" width="7.109375" style="1" customWidth="1"/>
    <col min="7935" max="7935" width="6.88671875" style="1" customWidth="1"/>
    <col min="7936" max="7936" width="45.109375" style="1" customWidth="1"/>
    <col min="7937" max="7937" width="13.109375" style="1" bestFit="1" customWidth="1"/>
    <col min="7938" max="7938" width="13.33203125" style="1" bestFit="1" customWidth="1"/>
    <col min="7939" max="7939" width="13.109375" style="1" bestFit="1" customWidth="1"/>
    <col min="7940" max="7940" width="11.5546875" style="1" customWidth="1"/>
    <col min="7941" max="7944" width="9.109375" style="1" customWidth="1"/>
    <col min="7945" max="8187" width="8.6640625" style="1"/>
    <col min="8188" max="8188" width="3.33203125" style="1" customWidth="1"/>
    <col min="8189" max="8189" width="9.109375" style="1" customWidth="1"/>
    <col min="8190" max="8190" width="7.109375" style="1" customWidth="1"/>
    <col min="8191" max="8191" width="6.88671875" style="1" customWidth="1"/>
    <col min="8192" max="8192" width="45.109375" style="1" customWidth="1"/>
    <col min="8193" max="8193" width="13.109375" style="1" bestFit="1" customWidth="1"/>
    <col min="8194" max="8194" width="13.33203125" style="1" bestFit="1" customWidth="1"/>
    <col min="8195" max="8195" width="13.109375" style="1" bestFit="1" customWidth="1"/>
    <col min="8196" max="8196" width="11.5546875" style="1" customWidth="1"/>
    <col min="8197" max="8200" width="9.109375" style="1" customWidth="1"/>
    <col min="8201" max="8443" width="8.6640625" style="1"/>
    <col min="8444" max="8444" width="3.33203125" style="1" customWidth="1"/>
    <col min="8445" max="8445" width="9.109375" style="1" customWidth="1"/>
    <col min="8446" max="8446" width="7.109375" style="1" customWidth="1"/>
    <col min="8447" max="8447" width="6.88671875" style="1" customWidth="1"/>
    <col min="8448" max="8448" width="45.109375" style="1" customWidth="1"/>
    <col min="8449" max="8449" width="13.109375" style="1" bestFit="1" customWidth="1"/>
    <col min="8450" max="8450" width="13.33203125" style="1" bestFit="1" customWidth="1"/>
    <col min="8451" max="8451" width="13.109375" style="1" bestFit="1" customWidth="1"/>
    <col min="8452" max="8452" width="11.5546875" style="1" customWidth="1"/>
    <col min="8453" max="8456" width="9.109375" style="1" customWidth="1"/>
    <col min="8457" max="8699" width="8.6640625" style="1"/>
    <col min="8700" max="8700" width="3.33203125" style="1" customWidth="1"/>
    <col min="8701" max="8701" width="9.109375" style="1" customWidth="1"/>
    <col min="8702" max="8702" width="7.109375" style="1" customWidth="1"/>
    <col min="8703" max="8703" width="6.88671875" style="1" customWidth="1"/>
    <col min="8704" max="8704" width="45.109375" style="1" customWidth="1"/>
    <col min="8705" max="8705" width="13.109375" style="1" bestFit="1" customWidth="1"/>
    <col min="8706" max="8706" width="13.33203125" style="1" bestFit="1" customWidth="1"/>
    <col min="8707" max="8707" width="13.109375" style="1" bestFit="1" customWidth="1"/>
    <col min="8708" max="8708" width="11.5546875" style="1" customWidth="1"/>
    <col min="8709" max="8712" width="9.109375" style="1" customWidth="1"/>
    <col min="8713" max="8955" width="8.6640625" style="1"/>
    <col min="8956" max="8956" width="3.33203125" style="1" customWidth="1"/>
    <col min="8957" max="8957" width="9.109375" style="1" customWidth="1"/>
    <col min="8958" max="8958" width="7.109375" style="1" customWidth="1"/>
    <col min="8959" max="8959" width="6.88671875" style="1" customWidth="1"/>
    <col min="8960" max="8960" width="45.109375" style="1" customWidth="1"/>
    <col min="8961" max="8961" width="13.109375" style="1" bestFit="1" customWidth="1"/>
    <col min="8962" max="8962" width="13.33203125" style="1" bestFit="1" customWidth="1"/>
    <col min="8963" max="8963" width="13.109375" style="1" bestFit="1" customWidth="1"/>
    <col min="8964" max="8964" width="11.5546875" style="1" customWidth="1"/>
    <col min="8965" max="8968" width="9.109375" style="1" customWidth="1"/>
    <col min="8969" max="9211" width="8.6640625" style="1"/>
    <col min="9212" max="9212" width="3.33203125" style="1" customWidth="1"/>
    <col min="9213" max="9213" width="9.109375" style="1" customWidth="1"/>
    <col min="9214" max="9214" width="7.109375" style="1" customWidth="1"/>
    <col min="9215" max="9215" width="6.88671875" style="1" customWidth="1"/>
    <col min="9216" max="9216" width="45.109375" style="1" customWidth="1"/>
    <col min="9217" max="9217" width="13.109375" style="1" bestFit="1" customWidth="1"/>
    <col min="9218" max="9218" width="13.33203125" style="1" bestFit="1" customWidth="1"/>
    <col min="9219" max="9219" width="13.109375" style="1" bestFit="1" customWidth="1"/>
    <col min="9220" max="9220" width="11.5546875" style="1" customWidth="1"/>
    <col min="9221" max="9224" width="9.109375" style="1" customWidth="1"/>
    <col min="9225" max="9467" width="8.6640625" style="1"/>
    <col min="9468" max="9468" width="3.33203125" style="1" customWidth="1"/>
    <col min="9469" max="9469" width="9.109375" style="1" customWidth="1"/>
    <col min="9470" max="9470" width="7.109375" style="1" customWidth="1"/>
    <col min="9471" max="9471" width="6.88671875" style="1" customWidth="1"/>
    <col min="9472" max="9472" width="45.109375" style="1" customWidth="1"/>
    <col min="9473" max="9473" width="13.109375" style="1" bestFit="1" customWidth="1"/>
    <col min="9474" max="9474" width="13.33203125" style="1" bestFit="1" customWidth="1"/>
    <col min="9475" max="9475" width="13.109375" style="1" bestFit="1" customWidth="1"/>
    <col min="9476" max="9476" width="11.5546875" style="1" customWidth="1"/>
    <col min="9477" max="9480" width="9.109375" style="1" customWidth="1"/>
    <col min="9481" max="9723" width="8.6640625" style="1"/>
    <col min="9724" max="9724" width="3.33203125" style="1" customWidth="1"/>
    <col min="9725" max="9725" width="9.109375" style="1" customWidth="1"/>
    <col min="9726" max="9726" width="7.109375" style="1" customWidth="1"/>
    <col min="9727" max="9727" width="6.88671875" style="1" customWidth="1"/>
    <col min="9728" max="9728" width="45.109375" style="1" customWidth="1"/>
    <col min="9729" max="9729" width="13.109375" style="1" bestFit="1" customWidth="1"/>
    <col min="9730" max="9730" width="13.33203125" style="1" bestFit="1" customWidth="1"/>
    <col min="9731" max="9731" width="13.109375" style="1" bestFit="1" customWidth="1"/>
    <col min="9732" max="9732" width="11.5546875" style="1" customWidth="1"/>
    <col min="9733" max="9736" width="9.109375" style="1" customWidth="1"/>
    <col min="9737" max="9979" width="8.6640625" style="1"/>
    <col min="9980" max="9980" width="3.33203125" style="1" customWidth="1"/>
    <col min="9981" max="9981" width="9.109375" style="1" customWidth="1"/>
    <col min="9982" max="9982" width="7.109375" style="1" customWidth="1"/>
    <col min="9983" max="9983" width="6.88671875" style="1" customWidth="1"/>
    <col min="9984" max="9984" width="45.109375" style="1" customWidth="1"/>
    <col min="9985" max="9985" width="13.109375" style="1" bestFit="1" customWidth="1"/>
    <col min="9986" max="9986" width="13.33203125" style="1" bestFit="1" customWidth="1"/>
    <col min="9987" max="9987" width="13.109375" style="1" bestFit="1" customWidth="1"/>
    <col min="9988" max="9988" width="11.5546875" style="1" customWidth="1"/>
    <col min="9989" max="9992" width="9.109375" style="1" customWidth="1"/>
    <col min="9993" max="10235" width="8.6640625" style="1"/>
    <col min="10236" max="10236" width="3.33203125" style="1" customWidth="1"/>
    <col min="10237" max="10237" width="9.109375" style="1" customWidth="1"/>
    <col min="10238" max="10238" width="7.109375" style="1" customWidth="1"/>
    <col min="10239" max="10239" width="6.88671875" style="1" customWidth="1"/>
    <col min="10240" max="10240" width="45.109375" style="1" customWidth="1"/>
    <col min="10241" max="10241" width="13.109375" style="1" bestFit="1" customWidth="1"/>
    <col min="10242" max="10242" width="13.33203125" style="1" bestFit="1" customWidth="1"/>
    <col min="10243" max="10243" width="13.109375" style="1" bestFit="1" customWidth="1"/>
    <col min="10244" max="10244" width="11.5546875" style="1" customWidth="1"/>
    <col min="10245" max="10248" width="9.109375" style="1" customWidth="1"/>
    <col min="10249" max="10491" width="8.6640625" style="1"/>
    <col min="10492" max="10492" width="3.33203125" style="1" customWidth="1"/>
    <col min="10493" max="10493" width="9.109375" style="1" customWidth="1"/>
    <col min="10494" max="10494" width="7.109375" style="1" customWidth="1"/>
    <col min="10495" max="10495" width="6.88671875" style="1" customWidth="1"/>
    <col min="10496" max="10496" width="45.109375" style="1" customWidth="1"/>
    <col min="10497" max="10497" width="13.109375" style="1" bestFit="1" customWidth="1"/>
    <col min="10498" max="10498" width="13.33203125" style="1" bestFit="1" customWidth="1"/>
    <col min="10499" max="10499" width="13.109375" style="1" bestFit="1" customWidth="1"/>
    <col min="10500" max="10500" width="11.5546875" style="1" customWidth="1"/>
    <col min="10501" max="10504" width="9.109375" style="1" customWidth="1"/>
    <col min="10505" max="10747" width="8.6640625" style="1"/>
    <col min="10748" max="10748" width="3.33203125" style="1" customWidth="1"/>
    <col min="10749" max="10749" width="9.109375" style="1" customWidth="1"/>
    <col min="10750" max="10750" width="7.109375" style="1" customWidth="1"/>
    <col min="10751" max="10751" width="6.88671875" style="1" customWidth="1"/>
    <col min="10752" max="10752" width="45.109375" style="1" customWidth="1"/>
    <col min="10753" max="10753" width="13.109375" style="1" bestFit="1" customWidth="1"/>
    <col min="10754" max="10754" width="13.33203125" style="1" bestFit="1" customWidth="1"/>
    <col min="10755" max="10755" width="13.109375" style="1" bestFit="1" customWidth="1"/>
    <col min="10756" max="10756" width="11.5546875" style="1" customWidth="1"/>
    <col min="10757" max="10760" width="9.109375" style="1" customWidth="1"/>
    <col min="10761" max="11003" width="8.6640625" style="1"/>
    <col min="11004" max="11004" width="3.33203125" style="1" customWidth="1"/>
    <col min="11005" max="11005" width="9.109375" style="1" customWidth="1"/>
    <col min="11006" max="11006" width="7.109375" style="1" customWidth="1"/>
    <col min="11007" max="11007" width="6.88671875" style="1" customWidth="1"/>
    <col min="11008" max="11008" width="45.109375" style="1" customWidth="1"/>
    <col min="11009" max="11009" width="13.109375" style="1" bestFit="1" customWidth="1"/>
    <col min="11010" max="11010" width="13.33203125" style="1" bestFit="1" customWidth="1"/>
    <col min="11011" max="11011" width="13.109375" style="1" bestFit="1" customWidth="1"/>
    <col min="11012" max="11012" width="11.5546875" style="1" customWidth="1"/>
    <col min="11013" max="11016" width="9.109375" style="1" customWidth="1"/>
    <col min="11017" max="11259" width="8.6640625" style="1"/>
    <col min="11260" max="11260" width="3.33203125" style="1" customWidth="1"/>
    <col min="11261" max="11261" width="9.109375" style="1" customWidth="1"/>
    <col min="11262" max="11262" width="7.109375" style="1" customWidth="1"/>
    <col min="11263" max="11263" width="6.88671875" style="1" customWidth="1"/>
    <col min="11264" max="11264" width="45.109375" style="1" customWidth="1"/>
    <col min="11265" max="11265" width="13.109375" style="1" bestFit="1" customWidth="1"/>
    <col min="11266" max="11266" width="13.33203125" style="1" bestFit="1" customWidth="1"/>
    <col min="11267" max="11267" width="13.109375" style="1" bestFit="1" customWidth="1"/>
    <col min="11268" max="11268" width="11.5546875" style="1" customWidth="1"/>
    <col min="11269" max="11272" width="9.109375" style="1" customWidth="1"/>
    <col min="11273" max="11515" width="8.6640625" style="1"/>
    <col min="11516" max="11516" width="3.33203125" style="1" customWidth="1"/>
    <col min="11517" max="11517" width="9.109375" style="1" customWidth="1"/>
    <col min="11518" max="11518" width="7.109375" style="1" customWidth="1"/>
    <col min="11519" max="11519" width="6.88671875" style="1" customWidth="1"/>
    <col min="11520" max="11520" width="45.109375" style="1" customWidth="1"/>
    <col min="11521" max="11521" width="13.109375" style="1" bestFit="1" customWidth="1"/>
    <col min="11522" max="11522" width="13.33203125" style="1" bestFit="1" customWidth="1"/>
    <col min="11523" max="11523" width="13.109375" style="1" bestFit="1" customWidth="1"/>
    <col min="11524" max="11524" width="11.5546875" style="1" customWidth="1"/>
    <col min="11525" max="11528" width="9.109375" style="1" customWidth="1"/>
    <col min="11529" max="11771" width="8.6640625" style="1"/>
    <col min="11772" max="11772" width="3.33203125" style="1" customWidth="1"/>
    <col min="11773" max="11773" width="9.109375" style="1" customWidth="1"/>
    <col min="11774" max="11774" width="7.109375" style="1" customWidth="1"/>
    <col min="11775" max="11775" width="6.88671875" style="1" customWidth="1"/>
    <col min="11776" max="11776" width="45.109375" style="1" customWidth="1"/>
    <col min="11777" max="11777" width="13.109375" style="1" bestFit="1" customWidth="1"/>
    <col min="11778" max="11778" width="13.33203125" style="1" bestFit="1" customWidth="1"/>
    <col min="11779" max="11779" width="13.109375" style="1" bestFit="1" customWidth="1"/>
    <col min="11780" max="11780" width="11.5546875" style="1" customWidth="1"/>
    <col min="11781" max="11784" width="9.109375" style="1" customWidth="1"/>
    <col min="11785" max="12027" width="8.6640625" style="1"/>
    <col min="12028" max="12028" width="3.33203125" style="1" customWidth="1"/>
    <col min="12029" max="12029" width="9.109375" style="1" customWidth="1"/>
    <col min="12030" max="12030" width="7.109375" style="1" customWidth="1"/>
    <col min="12031" max="12031" width="6.88671875" style="1" customWidth="1"/>
    <col min="12032" max="12032" width="45.109375" style="1" customWidth="1"/>
    <col min="12033" max="12033" width="13.109375" style="1" bestFit="1" customWidth="1"/>
    <col min="12034" max="12034" width="13.33203125" style="1" bestFit="1" customWidth="1"/>
    <col min="12035" max="12035" width="13.109375" style="1" bestFit="1" customWidth="1"/>
    <col min="12036" max="12036" width="11.5546875" style="1" customWidth="1"/>
    <col min="12037" max="12040" width="9.109375" style="1" customWidth="1"/>
    <col min="12041" max="12283" width="8.6640625" style="1"/>
    <col min="12284" max="12284" width="3.33203125" style="1" customWidth="1"/>
    <col min="12285" max="12285" width="9.109375" style="1" customWidth="1"/>
    <col min="12286" max="12286" width="7.109375" style="1" customWidth="1"/>
    <col min="12287" max="12287" width="6.88671875" style="1" customWidth="1"/>
    <col min="12288" max="12288" width="45.109375" style="1" customWidth="1"/>
    <col min="12289" max="12289" width="13.109375" style="1" bestFit="1" customWidth="1"/>
    <col min="12290" max="12290" width="13.33203125" style="1" bestFit="1" customWidth="1"/>
    <col min="12291" max="12291" width="13.109375" style="1" bestFit="1" customWidth="1"/>
    <col min="12292" max="12292" width="11.5546875" style="1" customWidth="1"/>
    <col min="12293" max="12296" width="9.109375" style="1" customWidth="1"/>
    <col min="12297" max="12539" width="8.6640625" style="1"/>
    <col min="12540" max="12540" width="3.33203125" style="1" customWidth="1"/>
    <col min="12541" max="12541" width="9.109375" style="1" customWidth="1"/>
    <col min="12542" max="12542" width="7.109375" style="1" customWidth="1"/>
    <col min="12543" max="12543" width="6.88671875" style="1" customWidth="1"/>
    <col min="12544" max="12544" width="45.109375" style="1" customWidth="1"/>
    <col min="12545" max="12545" width="13.109375" style="1" bestFit="1" customWidth="1"/>
    <col min="12546" max="12546" width="13.33203125" style="1" bestFit="1" customWidth="1"/>
    <col min="12547" max="12547" width="13.109375" style="1" bestFit="1" customWidth="1"/>
    <col min="12548" max="12548" width="11.5546875" style="1" customWidth="1"/>
    <col min="12549" max="12552" width="9.109375" style="1" customWidth="1"/>
    <col min="12553" max="12795" width="8.6640625" style="1"/>
    <col min="12796" max="12796" width="3.33203125" style="1" customWidth="1"/>
    <col min="12797" max="12797" width="9.109375" style="1" customWidth="1"/>
    <col min="12798" max="12798" width="7.109375" style="1" customWidth="1"/>
    <col min="12799" max="12799" width="6.88671875" style="1" customWidth="1"/>
    <col min="12800" max="12800" width="45.109375" style="1" customWidth="1"/>
    <col min="12801" max="12801" width="13.109375" style="1" bestFit="1" customWidth="1"/>
    <col min="12802" max="12802" width="13.33203125" style="1" bestFit="1" customWidth="1"/>
    <col min="12803" max="12803" width="13.109375" style="1" bestFit="1" customWidth="1"/>
    <col min="12804" max="12804" width="11.5546875" style="1" customWidth="1"/>
    <col min="12805" max="12808" width="9.109375" style="1" customWidth="1"/>
    <col min="12809" max="13051" width="8.6640625" style="1"/>
    <col min="13052" max="13052" width="3.33203125" style="1" customWidth="1"/>
    <col min="13053" max="13053" width="9.109375" style="1" customWidth="1"/>
    <col min="13054" max="13054" width="7.109375" style="1" customWidth="1"/>
    <col min="13055" max="13055" width="6.88671875" style="1" customWidth="1"/>
    <col min="13056" max="13056" width="45.109375" style="1" customWidth="1"/>
    <col min="13057" max="13057" width="13.109375" style="1" bestFit="1" customWidth="1"/>
    <col min="13058" max="13058" width="13.33203125" style="1" bestFit="1" customWidth="1"/>
    <col min="13059" max="13059" width="13.109375" style="1" bestFit="1" customWidth="1"/>
    <col min="13060" max="13060" width="11.5546875" style="1" customWidth="1"/>
    <col min="13061" max="13064" width="9.109375" style="1" customWidth="1"/>
    <col min="13065" max="13307" width="8.6640625" style="1"/>
    <col min="13308" max="13308" width="3.33203125" style="1" customWidth="1"/>
    <col min="13309" max="13309" width="9.109375" style="1" customWidth="1"/>
    <col min="13310" max="13310" width="7.109375" style="1" customWidth="1"/>
    <col min="13311" max="13311" width="6.88671875" style="1" customWidth="1"/>
    <col min="13312" max="13312" width="45.109375" style="1" customWidth="1"/>
    <col min="13313" max="13313" width="13.109375" style="1" bestFit="1" customWidth="1"/>
    <col min="13314" max="13314" width="13.33203125" style="1" bestFit="1" customWidth="1"/>
    <col min="13315" max="13315" width="13.109375" style="1" bestFit="1" customWidth="1"/>
    <col min="13316" max="13316" width="11.5546875" style="1" customWidth="1"/>
    <col min="13317" max="13320" width="9.109375" style="1" customWidth="1"/>
    <col min="13321" max="13563" width="8.6640625" style="1"/>
    <col min="13564" max="13564" width="3.33203125" style="1" customWidth="1"/>
    <col min="13565" max="13565" width="9.109375" style="1" customWidth="1"/>
    <col min="13566" max="13566" width="7.109375" style="1" customWidth="1"/>
    <col min="13567" max="13567" width="6.88671875" style="1" customWidth="1"/>
    <col min="13568" max="13568" width="45.109375" style="1" customWidth="1"/>
    <col min="13569" max="13569" width="13.109375" style="1" bestFit="1" customWidth="1"/>
    <col min="13570" max="13570" width="13.33203125" style="1" bestFit="1" customWidth="1"/>
    <col min="13571" max="13571" width="13.109375" style="1" bestFit="1" customWidth="1"/>
    <col min="13572" max="13572" width="11.5546875" style="1" customWidth="1"/>
    <col min="13573" max="13576" width="9.109375" style="1" customWidth="1"/>
    <col min="13577" max="13819" width="8.6640625" style="1"/>
    <col min="13820" max="13820" width="3.33203125" style="1" customWidth="1"/>
    <col min="13821" max="13821" width="9.109375" style="1" customWidth="1"/>
    <col min="13822" max="13822" width="7.109375" style="1" customWidth="1"/>
    <col min="13823" max="13823" width="6.88671875" style="1" customWidth="1"/>
    <col min="13824" max="13824" width="45.109375" style="1" customWidth="1"/>
    <col min="13825" max="13825" width="13.109375" style="1" bestFit="1" customWidth="1"/>
    <col min="13826" max="13826" width="13.33203125" style="1" bestFit="1" customWidth="1"/>
    <col min="13827" max="13827" width="13.109375" style="1" bestFit="1" customWidth="1"/>
    <col min="13828" max="13828" width="11.5546875" style="1" customWidth="1"/>
    <col min="13829" max="13832" width="9.109375" style="1" customWidth="1"/>
    <col min="13833" max="14075" width="8.6640625" style="1"/>
    <col min="14076" max="14076" width="3.33203125" style="1" customWidth="1"/>
    <col min="14077" max="14077" width="9.109375" style="1" customWidth="1"/>
    <col min="14078" max="14078" width="7.109375" style="1" customWidth="1"/>
    <col min="14079" max="14079" width="6.88671875" style="1" customWidth="1"/>
    <col min="14080" max="14080" width="45.109375" style="1" customWidth="1"/>
    <col min="14081" max="14081" width="13.109375" style="1" bestFit="1" customWidth="1"/>
    <col min="14082" max="14082" width="13.33203125" style="1" bestFit="1" customWidth="1"/>
    <col min="14083" max="14083" width="13.109375" style="1" bestFit="1" customWidth="1"/>
    <col min="14084" max="14084" width="11.5546875" style="1" customWidth="1"/>
    <col min="14085" max="14088" width="9.109375" style="1" customWidth="1"/>
    <col min="14089" max="14331" width="8.6640625" style="1"/>
    <col min="14332" max="14332" width="3.33203125" style="1" customWidth="1"/>
    <col min="14333" max="14333" width="9.109375" style="1" customWidth="1"/>
    <col min="14334" max="14334" width="7.109375" style="1" customWidth="1"/>
    <col min="14335" max="14335" width="6.88671875" style="1" customWidth="1"/>
    <col min="14336" max="14336" width="45.109375" style="1" customWidth="1"/>
    <col min="14337" max="14337" width="13.109375" style="1" bestFit="1" customWidth="1"/>
    <col min="14338" max="14338" width="13.33203125" style="1" bestFit="1" customWidth="1"/>
    <col min="14339" max="14339" width="13.109375" style="1" bestFit="1" customWidth="1"/>
    <col min="14340" max="14340" width="11.5546875" style="1" customWidth="1"/>
    <col min="14341" max="14344" width="9.109375" style="1" customWidth="1"/>
    <col min="14345" max="14587" width="8.6640625" style="1"/>
    <col min="14588" max="14588" width="3.33203125" style="1" customWidth="1"/>
    <col min="14589" max="14589" width="9.109375" style="1" customWidth="1"/>
    <col min="14590" max="14590" width="7.109375" style="1" customWidth="1"/>
    <col min="14591" max="14591" width="6.88671875" style="1" customWidth="1"/>
    <col min="14592" max="14592" width="45.109375" style="1" customWidth="1"/>
    <col min="14593" max="14593" width="13.109375" style="1" bestFit="1" customWidth="1"/>
    <col min="14594" max="14594" width="13.33203125" style="1" bestFit="1" customWidth="1"/>
    <col min="14595" max="14595" width="13.109375" style="1" bestFit="1" customWidth="1"/>
    <col min="14596" max="14596" width="11.5546875" style="1" customWidth="1"/>
    <col min="14597" max="14600" width="9.109375" style="1" customWidth="1"/>
    <col min="14601" max="14843" width="8.6640625" style="1"/>
    <col min="14844" max="14844" width="3.33203125" style="1" customWidth="1"/>
    <col min="14845" max="14845" width="9.109375" style="1" customWidth="1"/>
    <col min="14846" max="14846" width="7.109375" style="1" customWidth="1"/>
    <col min="14847" max="14847" width="6.88671875" style="1" customWidth="1"/>
    <col min="14848" max="14848" width="45.109375" style="1" customWidth="1"/>
    <col min="14849" max="14849" width="13.109375" style="1" bestFit="1" customWidth="1"/>
    <col min="14850" max="14850" width="13.33203125" style="1" bestFit="1" customWidth="1"/>
    <col min="14851" max="14851" width="13.109375" style="1" bestFit="1" customWidth="1"/>
    <col min="14852" max="14852" width="11.5546875" style="1" customWidth="1"/>
    <col min="14853" max="14856" width="9.109375" style="1" customWidth="1"/>
    <col min="14857" max="15099" width="8.6640625" style="1"/>
    <col min="15100" max="15100" width="3.33203125" style="1" customWidth="1"/>
    <col min="15101" max="15101" width="9.109375" style="1" customWidth="1"/>
    <col min="15102" max="15102" width="7.109375" style="1" customWidth="1"/>
    <col min="15103" max="15103" width="6.88671875" style="1" customWidth="1"/>
    <col min="15104" max="15104" width="45.109375" style="1" customWidth="1"/>
    <col min="15105" max="15105" width="13.109375" style="1" bestFit="1" customWidth="1"/>
    <col min="15106" max="15106" width="13.33203125" style="1" bestFit="1" customWidth="1"/>
    <col min="15107" max="15107" width="13.109375" style="1" bestFit="1" customWidth="1"/>
    <col min="15108" max="15108" width="11.5546875" style="1" customWidth="1"/>
    <col min="15109" max="15112" width="9.109375" style="1" customWidth="1"/>
    <col min="15113" max="15355" width="8.6640625" style="1"/>
    <col min="15356" max="15356" width="3.33203125" style="1" customWidth="1"/>
    <col min="15357" max="15357" width="9.109375" style="1" customWidth="1"/>
    <col min="15358" max="15358" width="7.109375" style="1" customWidth="1"/>
    <col min="15359" max="15359" width="6.88671875" style="1" customWidth="1"/>
    <col min="15360" max="15360" width="45.109375" style="1" customWidth="1"/>
    <col min="15361" max="15361" width="13.109375" style="1" bestFit="1" customWidth="1"/>
    <col min="15362" max="15362" width="13.33203125" style="1" bestFit="1" customWidth="1"/>
    <col min="15363" max="15363" width="13.109375" style="1" bestFit="1" customWidth="1"/>
    <col min="15364" max="15364" width="11.5546875" style="1" customWidth="1"/>
    <col min="15365" max="15368" width="9.109375" style="1" customWidth="1"/>
    <col min="15369" max="15611" width="8.6640625" style="1"/>
    <col min="15612" max="15612" width="3.33203125" style="1" customWidth="1"/>
    <col min="15613" max="15613" width="9.109375" style="1" customWidth="1"/>
    <col min="15614" max="15614" width="7.109375" style="1" customWidth="1"/>
    <col min="15615" max="15615" width="6.88671875" style="1" customWidth="1"/>
    <col min="15616" max="15616" width="45.109375" style="1" customWidth="1"/>
    <col min="15617" max="15617" width="13.109375" style="1" bestFit="1" customWidth="1"/>
    <col min="15618" max="15618" width="13.33203125" style="1" bestFit="1" customWidth="1"/>
    <col min="15619" max="15619" width="13.109375" style="1" bestFit="1" customWidth="1"/>
    <col min="15620" max="15620" width="11.5546875" style="1" customWidth="1"/>
    <col min="15621" max="15624" width="9.109375" style="1" customWidth="1"/>
    <col min="15625" max="15867" width="8.6640625" style="1"/>
    <col min="15868" max="15868" width="3.33203125" style="1" customWidth="1"/>
    <col min="15869" max="15869" width="9.109375" style="1" customWidth="1"/>
    <col min="15870" max="15870" width="7.109375" style="1" customWidth="1"/>
    <col min="15871" max="15871" width="6.88671875" style="1" customWidth="1"/>
    <col min="15872" max="15872" width="45.109375" style="1" customWidth="1"/>
    <col min="15873" max="15873" width="13.109375" style="1" bestFit="1" customWidth="1"/>
    <col min="15874" max="15874" width="13.33203125" style="1" bestFit="1" customWidth="1"/>
    <col min="15875" max="15875" width="13.109375" style="1" bestFit="1" customWidth="1"/>
    <col min="15876" max="15876" width="11.5546875" style="1" customWidth="1"/>
    <col min="15877" max="15880" width="9.109375" style="1" customWidth="1"/>
    <col min="15881" max="16123" width="8.6640625" style="1"/>
    <col min="16124" max="16124" width="3.33203125" style="1" customWidth="1"/>
    <col min="16125" max="16125" width="9.109375" style="1" customWidth="1"/>
    <col min="16126" max="16126" width="7.109375" style="1" customWidth="1"/>
    <col min="16127" max="16127" width="6.88671875" style="1" customWidth="1"/>
    <col min="16128" max="16128" width="45.109375" style="1" customWidth="1"/>
    <col min="16129" max="16129" width="13.109375" style="1" bestFit="1" customWidth="1"/>
    <col min="16130" max="16130" width="13.33203125" style="1" bestFit="1" customWidth="1"/>
    <col min="16131" max="16131" width="13.109375" style="1" bestFit="1" customWidth="1"/>
    <col min="16132" max="16132" width="11.5546875" style="1" customWidth="1"/>
    <col min="16133" max="16136" width="9.109375" style="1" customWidth="1"/>
    <col min="16137" max="16384" width="8.6640625" style="1"/>
  </cols>
  <sheetData>
    <row r="1" spans="2:8" ht="22.2" customHeight="1" thickBot="1" x14ac:dyDescent="0.35">
      <c r="B1" s="88" t="s">
        <v>65</v>
      </c>
      <c r="C1" s="88"/>
      <c r="D1" s="88"/>
      <c r="E1" s="88"/>
      <c r="F1" s="88"/>
    </row>
    <row r="2" spans="2:8" ht="5.4" customHeight="1" thickBot="1" x14ac:dyDescent="0.35">
      <c r="B2" s="2"/>
      <c r="C2" s="2"/>
      <c r="D2" s="2"/>
      <c r="E2" s="2"/>
    </row>
    <row r="3" spans="2:8" ht="12.75" customHeight="1" thickBot="1" x14ac:dyDescent="0.35">
      <c r="B3" s="67" t="s">
        <v>0</v>
      </c>
      <c r="C3" s="68"/>
      <c r="D3" s="68" t="s">
        <v>1</v>
      </c>
      <c r="E3" s="68"/>
      <c r="F3" s="89" t="s">
        <v>66</v>
      </c>
    </row>
    <row r="4" spans="2:8" ht="14.4" thickBot="1" x14ac:dyDescent="0.35">
      <c r="B4" s="3" t="s">
        <v>2</v>
      </c>
      <c r="C4" s="4"/>
      <c r="D4" s="81" t="s">
        <v>3</v>
      </c>
      <c r="E4" s="81"/>
      <c r="F4" s="90"/>
    </row>
    <row r="5" spans="2:8" hidden="1" x14ac:dyDescent="0.3">
      <c r="B5" s="5" t="s">
        <v>2</v>
      </c>
      <c r="C5" s="6">
        <v>3726</v>
      </c>
      <c r="D5" s="7" t="s">
        <v>4</v>
      </c>
      <c r="E5" s="8"/>
      <c r="F5" s="9"/>
    </row>
    <row r="6" spans="2:8" ht="14.4" hidden="1" thickBot="1" x14ac:dyDescent="0.35">
      <c r="B6" s="5"/>
      <c r="C6" s="6">
        <v>2324</v>
      </c>
      <c r="D6" s="66" t="s">
        <v>5</v>
      </c>
      <c r="E6" s="8"/>
      <c r="F6" s="10">
        <v>0</v>
      </c>
    </row>
    <row r="7" spans="2:8" hidden="1" x14ac:dyDescent="0.3">
      <c r="B7" s="5"/>
      <c r="C7" s="6"/>
      <c r="D7" s="66"/>
      <c r="E7" s="8"/>
      <c r="F7" s="9">
        <f>SUM(F5)</f>
        <v>0</v>
      </c>
    </row>
    <row r="8" spans="2:8" x14ac:dyDescent="0.3">
      <c r="B8" s="11" t="s">
        <v>2</v>
      </c>
      <c r="C8" s="6">
        <v>3900</v>
      </c>
      <c r="D8" s="7" t="s">
        <v>6</v>
      </c>
      <c r="E8" s="12"/>
      <c r="F8" s="9"/>
    </row>
    <row r="9" spans="2:8" ht="14.4" thickBot="1" x14ac:dyDescent="0.35">
      <c r="B9" s="13" t="s">
        <v>7</v>
      </c>
      <c r="C9" s="14">
        <v>2324</v>
      </c>
      <c r="D9" s="66" t="s">
        <v>5</v>
      </c>
      <c r="E9" s="12"/>
      <c r="F9" s="10">
        <v>169000</v>
      </c>
      <c r="H9" s="1" t="s">
        <v>67</v>
      </c>
    </row>
    <row r="10" spans="2:8" ht="14.4" thickTop="1" x14ac:dyDescent="0.3">
      <c r="B10" s="11"/>
      <c r="C10" s="6"/>
      <c r="D10" s="7"/>
      <c r="E10" s="12"/>
      <c r="F10" s="9">
        <f>SUM(F9)</f>
        <v>169000</v>
      </c>
    </row>
    <row r="11" spans="2:8" x14ac:dyDescent="0.3">
      <c r="B11" s="11" t="s">
        <v>8</v>
      </c>
      <c r="C11" s="6">
        <v>6310</v>
      </c>
      <c r="D11" s="7" t="s">
        <v>9</v>
      </c>
      <c r="E11" s="12"/>
      <c r="F11" s="9"/>
    </row>
    <row r="12" spans="2:8" ht="14.4" thickBot="1" x14ac:dyDescent="0.35">
      <c r="B12" s="13" t="s">
        <v>7</v>
      </c>
      <c r="C12" s="14">
        <v>2141</v>
      </c>
      <c r="D12" s="66" t="s">
        <v>10</v>
      </c>
      <c r="E12" s="12"/>
      <c r="F12" s="10">
        <v>1000</v>
      </c>
    </row>
    <row r="13" spans="2:8" ht="14.4" thickTop="1" x14ac:dyDescent="0.3">
      <c r="B13" s="13"/>
      <c r="C13" s="14"/>
      <c r="D13" s="66"/>
      <c r="E13" s="12"/>
      <c r="F13" s="9">
        <f>SUM(F12)</f>
        <v>1000</v>
      </c>
    </row>
    <row r="14" spans="2:8" hidden="1" x14ac:dyDescent="0.3">
      <c r="B14" s="11" t="s">
        <v>8</v>
      </c>
      <c r="C14" s="6">
        <v>6330</v>
      </c>
      <c r="D14" s="7" t="s">
        <v>11</v>
      </c>
      <c r="E14" s="12"/>
      <c r="F14" s="9"/>
    </row>
    <row r="15" spans="2:8" ht="14.4" hidden="1" thickBot="1" x14ac:dyDescent="0.35">
      <c r="B15" s="13" t="s">
        <v>7</v>
      </c>
      <c r="C15" s="14">
        <v>4134</v>
      </c>
      <c r="D15" s="66" t="s">
        <v>12</v>
      </c>
      <c r="E15" s="12"/>
      <c r="F15" s="10"/>
    </row>
    <row r="16" spans="2:8" hidden="1" x14ac:dyDescent="0.3">
      <c r="B16" s="13"/>
      <c r="C16" s="14"/>
      <c r="D16" s="66"/>
      <c r="E16" s="12"/>
      <c r="F16" s="9">
        <f>SUM(F15)</f>
        <v>0</v>
      </c>
    </row>
    <row r="17" spans="2:8" x14ac:dyDescent="0.3">
      <c r="B17" s="11" t="s">
        <v>8</v>
      </c>
      <c r="C17" s="6">
        <v>6330</v>
      </c>
      <c r="D17" s="7" t="s">
        <v>11</v>
      </c>
      <c r="E17" s="12"/>
      <c r="F17" s="9"/>
    </row>
    <row r="18" spans="2:8" ht="14.4" thickBot="1" x14ac:dyDescent="0.35">
      <c r="B18" s="13" t="s">
        <v>7</v>
      </c>
      <c r="C18" s="14">
        <v>4134</v>
      </c>
      <c r="D18" s="66" t="s">
        <v>12</v>
      </c>
      <c r="E18" s="12"/>
      <c r="F18" s="75">
        <v>0</v>
      </c>
    </row>
    <row r="19" spans="2:8" ht="14.4" thickBot="1" x14ac:dyDescent="0.35">
      <c r="B19" s="78" t="s">
        <v>13</v>
      </c>
      <c r="C19" s="78"/>
      <c r="D19" s="78"/>
      <c r="E19" s="18"/>
      <c r="F19" s="19">
        <f>SUM(F10+F13+F18)</f>
        <v>170000</v>
      </c>
    </row>
    <row r="20" spans="2:8" ht="4.2" customHeight="1" thickBot="1" x14ac:dyDescent="0.35">
      <c r="B20" s="20"/>
      <c r="C20" s="20"/>
      <c r="D20" s="20"/>
      <c r="E20" s="20"/>
    </row>
    <row r="21" spans="2:8" ht="12.75" customHeight="1" thickBot="1" x14ac:dyDescent="0.35">
      <c r="B21" s="3" t="s">
        <v>14</v>
      </c>
      <c r="C21" s="68"/>
      <c r="D21" s="68" t="s">
        <v>15</v>
      </c>
      <c r="E21" s="68"/>
      <c r="F21" s="91" t="str">
        <f>F3</f>
        <v>Návrh 2021</v>
      </c>
    </row>
    <row r="22" spans="2:8" ht="14.4" thickBot="1" x14ac:dyDescent="0.35">
      <c r="B22" s="3" t="s">
        <v>2</v>
      </c>
      <c r="C22" s="4"/>
      <c r="D22" s="92" t="s">
        <v>3</v>
      </c>
      <c r="E22" s="92"/>
      <c r="F22" s="91"/>
    </row>
    <row r="23" spans="2:8" ht="13.8" customHeight="1" x14ac:dyDescent="0.3">
      <c r="B23" s="11" t="s">
        <v>2</v>
      </c>
      <c r="C23" s="14">
        <v>4116</v>
      </c>
      <c r="D23" s="84" t="s">
        <v>17</v>
      </c>
      <c r="E23" s="84"/>
      <c r="F23" s="36">
        <v>198000</v>
      </c>
      <c r="H23" s="1" t="s">
        <v>69</v>
      </c>
    </row>
    <row r="24" spans="2:8" ht="13.8" customHeight="1" x14ac:dyDescent="0.3">
      <c r="B24" s="11"/>
      <c r="C24" s="14">
        <v>4121</v>
      </c>
      <c r="D24" s="103" t="s">
        <v>18</v>
      </c>
      <c r="E24" s="103"/>
      <c r="F24" s="36">
        <v>156000</v>
      </c>
    </row>
    <row r="25" spans="2:8" ht="13.8" customHeight="1" x14ac:dyDescent="0.3">
      <c r="B25" s="11"/>
      <c r="C25" s="14">
        <v>4216</v>
      </c>
      <c r="D25" s="103" t="s">
        <v>75</v>
      </c>
      <c r="E25" s="103"/>
      <c r="F25" s="36">
        <v>2056100</v>
      </c>
      <c r="H25" s="1" t="s">
        <v>76</v>
      </c>
    </row>
    <row r="26" spans="2:8" ht="14.4" thickBot="1" x14ac:dyDescent="0.35">
      <c r="B26" s="13"/>
      <c r="C26" s="14">
        <v>4221</v>
      </c>
      <c r="D26" s="103" t="s">
        <v>71</v>
      </c>
      <c r="E26" s="27"/>
      <c r="F26" s="36">
        <v>362700</v>
      </c>
    </row>
    <row r="27" spans="2:8" ht="14.4" hidden="1" thickBot="1" x14ac:dyDescent="0.35">
      <c r="B27" s="13"/>
      <c r="C27" s="14">
        <v>4152</v>
      </c>
      <c r="D27" s="26" t="s">
        <v>19</v>
      </c>
      <c r="E27" s="27"/>
      <c r="F27" s="28"/>
    </row>
    <row r="28" spans="2:8" ht="14.4" hidden="1" thickBot="1" x14ac:dyDescent="0.35">
      <c r="B28" s="13"/>
      <c r="C28" s="14">
        <v>4216</v>
      </c>
      <c r="D28" s="26" t="s">
        <v>20</v>
      </c>
      <c r="E28" s="27"/>
      <c r="F28" s="28"/>
    </row>
    <row r="29" spans="2:8" ht="14.4" hidden="1" thickBot="1" x14ac:dyDescent="0.35">
      <c r="B29" s="13"/>
      <c r="C29" s="14">
        <v>4232</v>
      </c>
      <c r="D29" s="26" t="s">
        <v>21</v>
      </c>
      <c r="E29" s="27"/>
      <c r="F29" s="28"/>
    </row>
    <row r="30" spans="2:8" ht="15" thickTop="1" thickBot="1" x14ac:dyDescent="0.35">
      <c r="B30" s="78" t="s">
        <v>22</v>
      </c>
      <c r="C30" s="78"/>
      <c r="D30" s="78"/>
      <c r="E30" s="29"/>
      <c r="F30" s="30">
        <f>SUM(F23:F29)</f>
        <v>2772800</v>
      </c>
    </row>
    <row r="31" spans="2:8" ht="14.4" thickBot="1" x14ac:dyDescent="0.35">
      <c r="B31" s="78" t="s">
        <v>23</v>
      </c>
      <c r="C31" s="78"/>
      <c r="D31" s="78"/>
      <c r="E31" s="18"/>
      <c r="F31" s="63">
        <f>SUM(F19,F30)</f>
        <v>2942800</v>
      </c>
    </row>
    <row r="32" spans="2:8" ht="4.5" customHeight="1" x14ac:dyDescent="0.3">
      <c r="B32" s="31"/>
      <c r="C32" s="31"/>
      <c r="D32" s="31"/>
      <c r="E32" s="31"/>
    </row>
    <row r="33" spans="2:8" ht="1.2" customHeight="1" thickBot="1" x14ac:dyDescent="0.35">
      <c r="B33" s="85"/>
      <c r="C33" s="85"/>
      <c r="D33" s="85"/>
      <c r="E33" s="85"/>
    </row>
    <row r="34" spans="2:8" ht="12.75" customHeight="1" thickBot="1" x14ac:dyDescent="0.35">
      <c r="B34" s="3" t="s">
        <v>24</v>
      </c>
      <c r="C34" s="68"/>
      <c r="D34" s="68" t="s">
        <v>25</v>
      </c>
      <c r="E34" s="68"/>
      <c r="F34" s="87" t="str">
        <f>F3</f>
        <v>Návrh 2021</v>
      </c>
    </row>
    <row r="35" spans="2:8" ht="14.4" thickBot="1" x14ac:dyDescent="0.35">
      <c r="B35" s="3"/>
      <c r="C35" s="4"/>
      <c r="D35" s="81" t="s">
        <v>3</v>
      </c>
      <c r="E35" s="81"/>
      <c r="F35" s="87"/>
    </row>
    <row r="36" spans="2:8" x14ac:dyDescent="0.3">
      <c r="B36" s="5" t="s">
        <v>16</v>
      </c>
      <c r="C36" s="6">
        <v>2143</v>
      </c>
      <c r="D36" s="7" t="s">
        <v>26</v>
      </c>
      <c r="E36" s="8"/>
      <c r="F36" s="36"/>
    </row>
    <row r="37" spans="2:8" ht="14.4" thickBot="1" x14ac:dyDescent="0.35">
      <c r="B37" s="33" t="s">
        <v>7</v>
      </c>
      <c r="C37" s="74">
        <v>5169</v>
      </c>
      <c r="D37" s="72" t="s">
        <v>32</v>
      </c>
      <c r="E37" s="8"/>
      <c r="F37" s="10">
        <v>10000</v>
      </c>
    </row>
    <row r="38" spans="2:8" ht="14.4" thickTop="1" x14ac:dyDescent="0.3">
      <c r="B38" s="5"/>
      <c r="C38" s="6"/>
      <c r="D38" s="7"/>
      <c r="E38" s="8"/>
      <c r="F38" s="9">
        <f>SUM(F37)</f>
        <v>10000</v>
      </c>
    </row>
    <row r="39" spans="2:8" x14ac:dyDescent="0.3">
      <c r="B39" s="5" t="s">
        <v>16</v>
      </c>
      <c r="C39" s="6">
        <v>3636</v>
      </c>
      <c r="D39" s="7" t="s">
        <v>68</v>
      </c>
      <c r="E39" s="8"/>
      <c r="F39" s="9"/>
    </row>
    <row r="40" spans="2:8" x14ac:dyDescent="0.3">
      <c r="B40" s="33" t="s">
        <v>7</v>
      </c>
      <c r="C40" s="14">
        <v>5139</v>
      </c>
      <c r="D40" s="66" t="s">
        <v>29</v>
      </c>
      <c r="F40" s="36">
        <v>243000</v>
      </c>
      <c r="H40" s="1" t="s">
        <v>69</v>
      </c>
    </row>
    <row r="41" spans="2:8" ht="14.4" thickBot="1" x14ac:dyDescent="0.35">
      <c r="B41" s="5"/>
      <c r="C41" s="14">
        <v>5169</v>
      </c>
      <c r="D41" s="66" t="s">
        <v>32</v>
      </c>
      <c r="F41" s="37">
        <v>43000</v>
      </c>
      <c r="H41" s="1" t="s">
        <v>69</v>
      </c>
    </row>
    <row r="42" spans="2:8" ht="14.4" thickTop="1" x14ac:dyDescent="0.3">
      <c r="B42" s="5"/>
      <c r="C42" s="6"/>
      <c r="D42" s="7"/>
      <c r="E42" s="70"/>
      <c r="F42" s="36">
        <f>SUM(F39:F41)</f>
        <v>286000</v>
      </c>
    </row>
    <row r="43" spans="2:8" x14ac:dyDescent="0.3">
      <c r="B43" s="32" t="s">
        <v>16</v>
      </c>
      <c r="C43" s="6">
        <v>3639</v>
      </c>
      <c r="D43" s="7" t="s">
        <v>27</v>
      </c>
      <c r="E43" s="8"/>
      <c r="F43" s="9"/>
    </row>
    <row r="44" spans="2:8" x14ac:dyDescent="0.3">
      <c r="B44" s="33" t="s">
        <v>7</v>
      </c>
      <c r="C44" s="14">
        <v>5021</v>
      </c>
      <c r="D44" s="66" t="s">
        <v>28</v>
      </c>
      <c r="E44" s="8"/>
      <c r="F44" s="9">
        <f>12*4000</f>
        <v>48000</v>
      </c>
    </row>
    <row r="45" spans="2:8" x14ac:dyDescent="0.3">
      <c r="B45" s="33"/>
      <c r="C45" s="14">
        <v>5139</v>
      </c>
      <c r="D45" s="66" t="s">
        <v>29</v>
      </c>
      <c r="E45" s="12"/>
      <c r="F45" s="9">
        <v>5000</v>
      </c>
    </row>
    <row r="46" spans="2:8" x14ac:dyDescent="0.3">
      <c r="B46" s="33"/>
      <c r="C46" s="14">
        <v>5161</v>
      </c>
      <c r="D46" s="66" t="s">
        <v>30</v>
      </c>
      <c r="E46" s="12"/>
      <c r="F46" s="9">
        <v>3000</v>
      </c>
    </row>
    <row r="47" spans="2:8" x14ac:dyDescent="0.3">
      <c r="B47" s="33"/>
      <c r="C47" s="14">
        <v>5167</v>
      </c>
      <c r="D47" s="66" t="s">
        <v>31</v>
      </c>
      <c r="E47" s="12"/>
      <c r="F47" s="9">
        <v>2000</v>
      </c>
    </row>
    <row r="48" spans="2:8" x14ac:dyDescent="0.3">
      <c r="B48" s="33"/>
      <c r="C48" s="14">
        <v>5169</v>
      </c>
      <c r="D48" s="66" t="s">
        <v>32</v>
      </c>
      <c r="E48" s="12"/>
      <c r="F48" s="9">
        <v>5000</v>
      </c>
    </row>
    <row r="49" spans="2:8" hidden="1" x14ac:dyDescent="0.3">
      <c r="B49" s="33"/>
      <c r="C49" s="14">
        <v>5172</v>
      </c>
      <c r="D49" s="66" t="s">
        <v>33</v>
      </c>
      <c r="E49" s="12"/>
      <c r="F49" s="9">
        <v>0</v>
      </c>
    </row>
    <row r="50" spans="2:8" x14ac:dyDescent="0.3">
      <c r="B50" s="33"/>
      <c r="C50" s="14">
        <v>5173</v>
      </c>
      <c r="D50" s="66" t="s">
        <v>34</v>
      </c>
      <c r="E50" s="12"/>
      <c r="F50" s="9">
        <v>4000</v>
      </c>
    </row>
    <row r="51" spans="2:8" ht="14.4" thickBot="1" x14ac:dyDescent="0.35">
      <c r="B51" s="33"/>
      <c r="C51" s="14">
        <v>5175</v>
      </c>
      <c r="D51" s="66" t="s">
        <v>35</v>
      </c>
      <c r="E51" s="12"/>
      <c r="F51" s="9">
        <v>4000</v>
      </c>
    </row>
    <row r="52" spans="2:8" ht="14.4" thickTop="1" x14ac:dyDescent="0.3">
      <c r="B52" s="33"/>
      <c r="C52" s="14"/>
      <c r="D52" s="15"/>
      <c r="E52" s="12"/>
      <c r="F52" s="34">
        <f>SUM(F44:F51)</f>
        <v>71000</v>
      </c>
    </row>
    <row r="53" spans="2:8" hidden="1" x14ac:dyDescent="0.3">
      <c r="B53" s="32" t="s">
        <v>16</v>
      </c>
      <c r="C53" s="35" t="s">
        <v>36</v>
      </c>
      <c r="D53" s="86" t="s">
        <v>37</v>
      </c>
      <c r="E53" s="86"/>
      <c r="F53" s="36"/>
    </row>
    <row r="54" spans="2:8" ht="14.4" hidden="1" thickBot="1" x14ac:dyDescent="0.35">
      <c r="B54" s="33"/>
      <c r="C54" s="14">
        <v>6122</v>
      </c>
      <c r="D54" s="76" t="s">
        <v>38</v>
      </c>
      <c r="E54" s="76"/>
      <c r="F54" s="37">
        <v>0</v>
      </c>
    </row>
    <row r="55" spans="2:8" hidden="1" x14ac:dyDescent="0.3">
      <c r="B55" s="33"/>
      <c r="C55" s="14"/>
      <c r="D55" s="15"/>
      <c r="E55" s="12"/>
      <c r="F55" s="36">
        <f>SUM(F54)</f>
        <v>0</v>
      </c>
    </row>
    <row r="56" spans="2:8" hidden="1" x14ac:dyDescent="0.3">
      <c r="B56" s="32" t="s">
        <v>16</v>
      </c>
      <c r="C56" s="35" t="s">
        <v>39</v>
      </c>
      <c r="D56" s="86" t="s">
        <v>37</v>
      </c>
      <c r="E56" s="86"/>
      <c r="F56" s="36"/>
    </row>
    <row r="57" spans="2:8" ht="14.4" hidden="1" thickBot="1" x14ac:dyDescent="0.35">
      <c r="B57" s="33"/>
      <c r="C57" s="14">
        <v>5169</v>
      </c>
      <c r="D57" s="66" t="s">
        <v>32</v>
      </c>
      <c r="E57" s="12"/>
      <c r="F57" s="37"/>
    </row>
    <row r="58" spans="2:8" hidden="1" x14ac:dyDescent="0.3">
      <c r="B58" s="33"/>
      <c r="C58" s="14"/>
      <c r="D58" s="15"/>
      <c r="E58" s="12"/>
      <c r="F58" s="36">
        <f>SUM(F57)</f>
        <v>0</v>
      </c>
    </row>
    <row r="59" spans="2:8" x14ac:dyDescent="0.3">
      <c r="B59" s="32" t="s">
        <v>16</v>
      </c>
      <c r="C59" s="14">
        <v>3726</v>
      </c>
      <c r="D59" s="73" t="s">
        <v>4</v>
      </c>
      <c r="E59" s="12"/>
      <c r="F59" s="36"/>
    </row>
    <row r="60" spans="2:8" ht="14.4" thickBot="1" x14ac:dyDescent="0.35">
      <c r="B60" s="13"/>
      <c r="C60" s="14">
        <v>6122</v>
      </c>
      <c r="D60" s="72" t="s">
        <v>72</v>
      </c>
      <c r="E60" s="72"/>
      <c r="F60" s="10">
        <v>2417800</v>
      </c>
    </row>
    <row r="61" spans="2:8" ht="14.4" thickTop="1" x14ac:dyDescent="0.3">
      <c r="B61" s="13"/>
      <c r="C61" s="14"/>
      <c r="D61" s="71"/>
      <c r="E61" s="12"/>
      <c r="F61" s="36">
        <f>F60</f>
        <v>2417800</v>
      </c>
    </row>
    <row r="62" spans="2:8" x14ac:dyDescent="0.3">
      <c r="B62" s="32" t="s">
        <v>16</v>
      </c>
      <c r="C62" s="38" t="s">
        <v>40</v>
      </c>
      <c r="D62" s="39" t="s">
        <v>6</v>
      </c>
      <c r="E62" s="39"/>
      <c r="F62" s="9"/>
    </row>
    <row r="63" spans="2:8" x14ac:dyDescent="0.3">
      <c r="B63" s="33" t="s">
        <v>7</v>
      </c>
      <c r="C63" s="40" t="s">
        <v>41</v>
      </c>
      <c r="D63" s="26" t="s">
        <v>42</v>
      </c>
      <c r="E63" s="39"/>
      <c r="F63" s="9">
        <v>32000</v>
      </c>
      <c r="H63" s="1" t="s">
        <v>73</v>
      </c>
    </row>
    <row r="64" spans="2:8" x14ac:dyDescent="0.3">
      <c r="B64" s="11"/>
      <c r="C64" s="40" t="s">
        <v>43</v>
      </c>
      <c r="D64" s="26" t="s">
        <v>44</v>
      </c>
      <c r="E64" s="39"/>
      <c r="F64" s="9">
        <v>8000</v>
      </c>
      <c r="H64" s="1" t="s">
        <v>73</v>
      </c>
    </row>
    <row r="65" spans="2:8" x14ac:dyDescent="0.3">
      <c r="B65" s="11"/>
      <c r="C65" s="40" t="s">
        <v>45</v>
      </c>
      <c r="D65" s="26" t="s">
        <v>46</v>
      </c>
      <c r="E65" s="39"/>
      <c r="F65" s="9">
        <v>3000</v>
      </c>
      <c r="H65" s="1" t="s">
        <v>73</v>
      </c>
    </row>
    <row r="66" spans="2:8" x14ac:dyDescent="0.3">
      <c r="B66" s="11"/>
      <c r="C66" s="40" t="s">
        <v>47</v>
      </c>
      <c r="D66" s="26" t="s">
        <v>64</v>
      </c>
      <c r="E66" s="39"/>
      <c r="F66" s="9">
        <v>1000</v>
      </c>
      <c r="H66" s="1" t="s">
        <v>73</v>
      </c>
    </row>
    <row r="67" spans="2:8" ht="14.4" thickBot="1" x14ac:dyDescent="0.35">
      <c r="B67" s="11"/>
      <c r="C67" s="41" t="s">
        <v>48</v>
      </c>
      <c r="D67" s="66" t="s">
        <v>32</v>
      </c>
      <c r="E67" s="39"/>
      <c r="F67" s="10">
        <v>35000</v>
      </c>
      <c r="H67" s="1" t="s">
        <v>70</v>
      </c>
    </row>
    <row r="68" spans="2:8" ht="14.4" thickTop="1" x14ac:dyDescent="0.3">
      <c r="B68" s="11"/>
      <c r="C68" s="38"/>
      <c r="D68" s="39"/>
      <c r="E68" s="39"/>
      <c r="F68" s="9">
        <f>SUM(F63:F67)</f>
        <v>79000</v>
      </c>
    </row>
    <row r="69" spans="2:8" x14ac:dyDescent="0.3">
      <c r="B69" s="32" t="s">
        <v>16</v>
      </c>
      <c r="C69" s="6">
        <v>6310</v>
      </c>
      <c r="D69" s="7" t="s">
        <v>9</v>
      </c>
      <c r="E69" s="12"/>
      <c r="F69" s="9"/>
    </row>
    <row r="70" spans="2:8" ht="14.4" thickBot="1" x14ac:dyDescent="0.35">
      <c r="B70" s="13" t="s">
        <v>7</v>
      </c>
      <c r="C70" s="14">
        <v>5163</v>
      </c>
      <c r="D70" s="66" t="s">
        <v>49</v>
      </c>
      <c r="E70" s="12"/>
      <c r="F70" s="10">
        <v>3000</v>
      </c>
    </row>
    <row r="71" spans="2:8" ht="15" hidden="1" thickTop="1" thickBot="1" x14ac:dyDescent="0.35">
      <c r="B71" s="13"/>
      <c r="C71" s="14">
        <v>5362</v>
      </c>
      <c r="D71" s="66" t="s">
        <v>50</v>
      </c>
      <c r="E71" s="12"/>
      <c r="F71" s="10">
        <v>0</v>
      </c>
    </row>
    <row r="72" spans="2:8" ht="14.4" thickTop="1" x14ac:dyDescent="0.3">
      <c r="B72" s="13"/>
      <c r="C72" s="14"/>
      <c r="D72" s="26"/>
      <c r="E72" s="12"/>
      <c r="F72" s="36">
        <f>SUM(F70+F71)</f>
        <v>3000</v>
      </c>
    </row>
    <row r="73" spans="2:8" hidden="1" x14ac:dyDescent="0.3">
      <c r="B73" s="32" t="s">
        <v>16</v>
      </c>
      <c r="C73" s="35" t="s">
        <v>51</v>
      </c>
      <c r="D73" s="86" t="s">
        <v>52</v>
      </c>
      <c r="E73" s="86"/>
      <c r="F73" s="36"/>
    </row>
    <row r="74" spans="2:8" ht="14.4" hidden="1" thickBot="1" x14ac:dyDescent="0.35">
      <c r="B74" s="33"/>
      <c r="C74" s="14">
        <v>5345</v>
      </c>
      <c r="D74" s="76" t="s">
        <v>53</v>
      </c>
      <c r="E74" s="76"/>
      <c r="F74" s="37">
        <v>0</v>
      </c>
    </row>
    <row r="75" spans="2:8" hidden="1" x14ac:dyDescent="0.3">
      <c r="B75" s="33"/>
      <c r="C75" s="14"/>
      <c r="D75" s="15"/>
      <c r="E75" s="12"/>
      <c r="F75" s="36">
        <f>SUM(F74)</f>
        <v>0</v>
      </c>
    </row>
    <row r="76" spans="2:8" hidden="1" x14ac:dyDescent="0.3">
      <c r="B76" s="32" t="s">
        <v>16</v>
      </c>
      <c r="C76" s="35" t="s">
        <v>54</v>
      </c>
      <c r="D76" s="82" t="s">
        <v>55</v>
      </c>
      <c r="E76" s="83"/>
      <c r="F76" s="36"/>
    </row>
    <row r="77" spans="2:8" ht="14.4" hidden="1" thickBot="1" x14ac:dyDescent="0.35">
      <c r="B77" s="33"/>
      <c r="C77" s="14">
        <v>5182</v>
      </c>
      <c r="D77" s="76" t="s">
        <v>56</v>
      </c>
      <c r="E77" s="77"/>
      <c r="F77" s="37">
        <v>0</v>
      </c>
    </row>
    <row r="78" spans="2:8" hidden="1" x14ac:dyDescent="0.3">
      <c r="B78" s="33"/>
      <c r="C78" s="14"/>
      <c r="D78" s="15"/>
      <c r="E78" s="12"/>
      <c r="F78" s="36">
        <f>SUM(F77)</f>
        <v>0</v>
      </c>
    </row>
    <row r="79" spans="2:8" ht="1.8" customHeight="1" thickBot="1" x14ac:dyDescent="0.35">
      <c r="B79" s="13"/>
      <c r="C79" s="14"/>
      <c r="D79" s="26"/>
      <c r="E79" s="12"/>
      <c r="F79" s="36"/>
    </row>
    <row r="80" spans="2:8" ht="14.4" thickBot="1" x14ac:dyDescent="0.35">
      <c r="B80" s="78" t="s">
        <v>57</v>
      </c>
      <c r="C80" s="78"/>
      <c r="D80" s="78"/>
      <c r="E80" s="18"/>
      <c r="F80" s="63">
        <f>SUM(F38+F42+F52+F61+F68+F72)</f>
        <v>2866800</v>
      </c>
    </row>
    <row r="81" spans="2:6" ht="4.8" customHeight="1" thickBot="1" x14ac:dyDescent="0.35">
      <c r="B81" s="31"/>
      <c r="C81" s="31"/>
      <c r="D81" s="31"/>
      <c r="E81" s="31"/>
    </row>
    <row r="82" spans="2:6" ht="12.75" customHeight="1" thickBot="1" x14ac:dyDescent="0.35">
      <c r="B82" s="3" t="s">
        <v>58</v>
      </c>
      <c r="C82" s="79" t="s">
        <v>59</v>
      </c>
      <c r="D82" s="79"/>
      <c r="E82" s="79"/>
      <c r="F82" s="80" t="str">
        <f>F3</f>
        <v>Návrh 2021</v>
      </c>
    </row>
    <row r="83" spans="2:6" ht="14.4" thickBot="1" x14ac:dyDescent="0.35">
      <c r="B83" s="3" t="s">
        <v>7</v>
      </c>
      <c r="C83" s="4"/>
      <c r="D83" s="81" t="s">
        <v>3</v>
      </c>
      <c r="E83" s="81"/>
      <c r="F83" s="80"/>
    </row>
    <row r="84" spans="2:6" x14ac:dyDescent="0.3">
      <c r="B84" s="13" t="s">
        <v>7</v>
      </c>
      <c r="C84" s="14">
        <v>8113</v>
      </c>
      <c r="D84" s="26" t="s">
        <v>60</v>
      </c>
      <c r="E84" s="27"/>
      <c r="F84" s="43">
        <v>0</v>
      </c>
    </row>
    <row r="85" spans="2:6" x14ac:dyDescent="0.3">
      <c r="B85" s="13"/>
      <c r="C85" s="14">
        <v>8114</v>
      </c>
      <c r="D85" s="26" t="s">
        <v>61</v>
      </c>
      <c r="E85" s="27"/>
      <c r="F85" s="43">
        <v>0</v>
      </c>
    </row>
    <row r="86" spans="2:6" ht="14.4" thickBot="1" x14ac:dyDescent="0.35">
      <c r="B86" s="44"/>
      <c r="C86" s="45">
        <v>8115</v>
      </c>
      <c r="D86" s="46" t="s">
        <v>62</v>
      </c>
      <c r="E86" s="47"/>
      <c r="F86" s="65">
        <f>F80-F31</f>
        <v>-76000</v>
      </c>
    </row>
    <row r="87" spans="2:6" ht="14.4" thickBot="1" x14ac:dyDescent="0.35">
      <c r="B87" s="69" t="s">
        <v>63</v>
      </c>
      <c r="C87" s="49"/>
      <c r="D87" s="50"/>
      <c r="E87" s="50"/>
      <c r="F87" s="51">
        <f>SUM(F84:F86)</f>
        <v>-76000</v>
      </c>
    </row>
    <row r="88" spans="2:6" ht="6" customHeight="1" x14ac:dyDescent="0.3">
      <c r="B88" s="52"/>
      <c r="C88" s="53"/>
      <c r="D88" s="12"/>
    </row>
  </sheetData>
  <mergeCells count="23">
    <mergeCell ref="F34:F35"/>
    <mergeCell ref="D35:E35"/>
    <mergeCell ref="B1:F1"/>
    <mergeCell ref="F3:F4"/>
    <mergeCell ref="D4:E4"/>
    <mergeCell ref="B19:D19"/>
    <mergeCell ref="F21:F22"/>
    <mergeCell ref="D22:E22"/>
    <mergeCell ref="D74:E74"/>
    <mergeCell ref="D76:E76"/>
    <mergeCell ref="D23:E23"/>
    <mergeCell ref="B30:D30"/>
    <mergeCell ref="B31:D31"/>
    <mergeCell ref="B33:E33"/>
    <mergeCell ref="D53:E53"/>
    <mergeCell ref="D54:E54"/>
    <mergeCell ref="D56:E56"/>
    <mergeCell ref="D73:E73"/>
    <mergeCell ref="D77:E77"/>
    <mergeCell ref="B80:D80"/>
    <mergeCell ref="C82:E82"/>
    <mergeCell ref="F82:F83"/>
    <mergeCell ref="D83:E83"/>
  </mergeCells>
  <pageMargins left="0.70866141732283472" right="0.70866141732283472" top="0.19685039370078741" bottom="0.19685039370078741" header="0.31496062992125984" footer="0.31496062992125984"/>
  <pageSetup paperSize="9" scale="92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69"/>
  <sheetViews>
    <sheetView tabSelected="1" view="pageBreakPreview" topLeftCell="A18" zoomScale="90" zoomScaleNormal="100" zoomScaleSheetLayoutView="90" workbookViewId="0">
      <selection activeCell="H25" sqref="H25"/>
    </sheetView>
  </sheetViews>
  <sheetFormatPr defaultRowHeight="14.4" x14ac:dyDescent="0.3"/>
  <cols>
    <col min="1" max="1" width="3.33203125" style="1" customWidth="1"/>
    <col min="2" max="2" width="9.109375" style="1"/>
    <col min="3" max="3" width="7.109375" style="1" customWidth="1"/>
    <col min="4" max="4" width="6.88671875" style="1" customWidth="1"/>
    <col min="5" max="5" width="46.109375" style="1" customWidth="1"/>
    <col min="6" max="8" width="11.109375" style="1" bestFit="1" customWidth="1"/>
  </cols>
  <sheetData>
    <row r="1" spans="2:8" s="54" customFormat="1" ht="22.2" customHeight="1" thickBot="1" x14ac:dyDescent="0.35">
      <c r="B1" s="99" t="s">
        <v>74</v>
      </c>
      <c r="C1" s="100"/>
      <c r="D1" s="100"/>
      <c r="E1" s="100"/>
      <c r="F1" s="100"/>
      <c r="G1" s="100"/>
      <c r="H1" s="101"/>
    </row>
    <row r="2" spans="2:8" ht="15" thickBot="1" x14ac:dyDescent="0.35"/>
    <row r="3" spans="2:8" ht="15" thickBot="1" x14ac:dyDescent="0.35">
      <c r="B3" s="17" t="s">
        <v>0</v>
      </c>
      <c r="C3" s="42"/>
      <c r="D3" s="42" t="s">
        <v>1</v>
      </c>
      <c r="E3" s="42"/>
      <c r="F3" s="94">
        <v>2022</v>
      </c>
      <c r="G3" s="94">
        <v>2023</v>
      </c>
      <c r="H3" s="94">
        <v>2024</v>
      </c>
    </row>
    <row r="4" spans="2:8" ht="15" thickBot="1" x14ac:dyDescent="0.35">
      <c r="B4" s="3" t="s">
        <v>2</v>
      </c>
      <c r="C4" s="4"/>
      <c r="D4" s="81" t="s">
        <v>3</v>
      </c>
      <c r="E4" s="81"/>
      <c r="F4" s="95"/>
      <c r="G4" s="95"/>
      <c r="H4" s="95"/>
    </row>
    <row r="5" spans="2:8" ht="15.75" hidden="1" customHeight="1" x14ac:dyDescent="0.3">
      <c r="B5" s="5" t="s">
        <v>2</v>
      </c>
      <c r="C5" s="6">
        <v>3726</v>
      </c>
      <c r="D5" s="7" t="s">
        <v>4</v>
      </c>
      <c r="E5" s="8"/>
      <c r="F5" s="9"/>
      <c r="G5" s="9"/>
      <c r="H5" s="9"/>
    </row>
    <row r="6" spans="2:8" ht="15.75" hidden="1" customHeight="1" thickBot="1" x14ac:dyDescent="0.35">
      <c r="B6" s="5"/>
      <c r="C6" s="6">
        <v>2324</v>
      </c>
      <c r="D6" s="23" t="s">
        <v>5</v>
      </c>
      <c r="E6" s="8"/>
      <c r="F6" s="10">
        <v>0</v>
      </c>
      <c r="G6" s="10">
        <v>0</v>
      </c>
      <c r="H6" s="10">
        <v>0</v>
      </c>
    </row>
    <row r="7" spans="2:8" hidden="1" x14ac:dyDescent="0.3">
      <c r="B7" s="5"/>
      <c r="C7" s="6"/>
      <c r="D7" s="23"/>
      <c r="E7" s="8"/>
      <c r="F7" s="9">
        <f>SUM(F5)</f>
        <v>0</v>
      </c>
      <c r="G7" s="9">
        <f>SUM(G5)</f>
        <v>0</v>
      </c>
      <c r="H7" s="9">
        <f>SUM(H5)</f>
        <v>0</v>
      </c>
    </row>
    <row r="8" spans="2:8" x14ac:dyDescent="0.3">
      <c r="B8" s="11" t="s">
        <v>8</v>
      </c>
      <c r="C8" s="6">
        <v>6310</v>
      </c>
      <c r="D8" s="7" t="s">
        <v>9</v>
      </c>
      <c r="E8" s="12"/>
      <c r="F8" s="57">
        <f>F9</f>
        <v>1000</v>
      </c>
      <c r="G8" s="57">
        <f>G9</f>
        <v>1000</v>
      </c>
      <c r="H8" s="57">
        <f>H9</f>
        <v>1000</v>
      </c>
    </row>
    <row r="9" spans="2:8" x14ac:dyDescent="0.3">
      <c r="B9" s="13" t="s">
        <v>7</v>
      </c>
      <c r="C9" s="14">
        <v>2141</v>
      </c>
      <c r="D9" s="23" t="s">
        <v>10</v>
      </c>
      <c r="E9" s="12"/>
      <c r="F9" s="9">
        <v>1000</v>
      </c>
      <c r="G9" s="9">
        <v>1000</v>
      </c>
      <c r="H9" s="9">
        <v>1000</v>
      </c>
    </row>
    <row r="10" spans="2:8" ht="15" thickBot="1" x14ac:dyDescent="0.35">
      <c r="B10" s="13"/>
      <c r="C10" s="14"/>
      <c r="D10" s="23"/>
      <c r="E10" s="12"/>
      <c r="F10" s="58"/>
      <c r="G10" s="58"/>
      <c r="H10" s="58"/>
    </row>
    <row r="11" spans="2:8" ht="15" hidden="1" thickBot="1" x14ac:dyDescent="0.35">
      <c r="B11" s="11" t="s">
        <v>8</v>
      </c>
      <c r="C11" s="6">
        <v>6330</v>
      </c>
      <c r="D11" s="7" t="s">
        <v>11</v>
      </c>
      <c r="E11" s="12"/>
      <c r="F11" s="9"/>
      <c r="G11" s="9"/>
      <c r="H11" s="9"/>
    </row>
    <row r="12" spans="2:8" ht="15" hidden="1" thickBot="1" x14ac:dyDescent="0.35">
      <c r="B12" s="13" t="s">
        <v>7</v>
      </c>
      <c r="C12" s="14">
        <v>4134</v>
      </c>
      <c r="D12" s="23" t="s">
        <v>12</v>
      </c>
      <c r="E12" s="12"/>
      <c r="F12" s="10">
        <v>0</v>
      </c>
      <c r="G12" s="10">
        <v>0</v>
      </c>
      <c r="H12" s="10">
        <v>0</v>
      </c>
    </row>
    <row r="13" spans="2:8" ht="15" hidden="1" thickBot="1" x14ac:dyDescent="0.35">
      <c r="B13" s="13"/>
      <c r="C13" s="14"/>
      <c r="D13" s="23"/>
      <c r="E13" s="12"/>
      <c r="F13" s="9">
        <f>SUM(F12)</f>
        <v>0</v>
      </c>
      <c r="G13" s="9">
        <f>SUM(G12)</f>
        <v>0</v>
      </c>
      <c r="H13" s="9">
        <f>SUM(H12)</f>
        <v>0</v>
      </c>
    </row>
    <row r="14" spans="2:8" ht="15" hidden="1" thickBot="1" x14ac:dyDescent="0.35">
      <c r="B14" s="13"/>
      <c r="C14" s="14"/>
      <c r="D14" s="15"/>
      <c r="E14" s="12"/>
      <c r="F14" s="16"/>
      <c r="G14" s="16"/>
      <c r="H14" s="16"/>
    </row>
    <row r="15" spans="2:8" ht="15" thickBot="1" x14ac:dyDescent="0.35">
      <c r="B15" s="78" t="s">
        <v>13</v>
      </c>
      <c r="C15" s="78"/>
      <c r="D15" s="78"/>
      <c r="E15" s="18"/>
      <c r="F15" s="19">
        <f>F8</f>
        <v>1000</v>
      </c>
      <c r="G15" s="19">
        <f>G8</f>
        <v>1000</v>
      </c>
      <c r="H15" s="19">
        <f>H8</f>
        <v>1000</v>
      </c>
    </row>
    <row r="16" spans="2:8" ht="7.2" customHeight="1" thickBot="1" x14ac:dyDescent="0.35">
      <c r="B16" s="20"/>
      <c r="C16" s="20"/>
      <c r="D16" s="20"/>
      <c r="E16" s="20"/>
    </row>
    <row r="17" spans="2:8" ht="15" thickBot="1" x14ac:dyDescent="0.35">
      <c r="B17" s="3" t="s">
        <v>14</v>
      </c>
      <c r="C17" s="42"/>
      <c r="D17" s="42" t="s">
        <v>15</v>
      </c>
      <c r="E17" s="42"/>
      <c r="F17" s="94">
        <f>F3</f>
        <v>2022</v>
      </c>
      <c r="G17" s="94">
        <f>G3</f>
        <v>2023</v>
      </c>
      <c r="H17" s="94">
        <f>H3</f>
        <v>2024</v>
      </c>
    </row>
    <row r="18" spans="2:8" ht="15" thickBot="1" x14ac:dyDescent="0.35">
      <c r="B18" s="3" t="s">
        <v>2</v>
      </c>
      <c r="C18" s="4"/>
      <c r="D18" s="92" t="s">
        <v>3</v>
      </c>
      <c r="E18" s="92"/>
      <c r="F18" s="95"/>
      <c r="G18" s="95"/>
      <c r="H18" s="95"/>
    </row>
    <row r="19" spans="2:8" ht="15.75" customHeight="1" x14ac:dyDescent="0.3">
      <c r="B19" s="11" t="s">
        <v>2</v>
      </c>
      <c r="C19" s="21"/>
      <c r="D19" s="102"/>
      <c r="E19" s="102"/>
      <c r="F19" s="22"/>
      <c r="G19" s="22"/>
      <c r="H19" s="22"/>
    </row>
    <row r="20" spans="2:8" ht="15.75" hidden="1" customHeight="1" x14ac:dyDescent="0.3">
      <c r="B20" s="11" t="s">
        <v>16</v>
      </c>
      <c r="C20" s="14">
        <v>4116</v>
      </c>
      <c r="D20" s="84" t="s">
        <v>17</v>
      </c>
      <c r="E20" s="84"/>
      <c r="F20" s="9"/>
      <c r="G20" s="9"/>
      <c r="H20" s="9"/>
    </row>
    <row r="21" spans="2:8" ht="15" thickBot="1" x14ac:dyDescent="0.35">
      <c r="B21" s="13"/>
      <c r="C21" s="21">
        <v>4121</v>
      </c>
      <c r="D21" s="24" t="s">
        <v>18</v>
      </c>
      <c r="E21" s="25"/>
      <c r="F21" s="58">
        <v>156000</v>
      </c>
      <c r="G21" s="58">
        <v>156000</v>
      </c>
      <c r="H21" s="58">
        <v>156000</v>
      </c>
    </row>
    <row r="22" spans="2:8" ht="15.75" hidden="1" customHeight="1" x14ac:dyDescent="0.35">
      <c r="B22" s="13"/>
      <c r="C22" s="14">
        <v>4152</v>
      </c>
      <c r="D22" s="26" t="s">
        <v>19</v>
      </c>
      <c r="E22" s="27"/>
      <c r="F22" s="28"/>
      <c r="G22" s="28"/>
      <c r="H22" s="28"/>
    </row>
    <row r="23" spans="2:8" ht="15" hidden="1" thickBot="1" x14ac:dyDescent="0.35">
      <c r="B23" s="13"/>
      <c r="C23" s="14">
        <v>4216</v>
      </c>
      <c r="D23" s="26" t="s">
        <v>20</v>
      </c>
      <c r="E23" s="27"/>
      <c r="F23" s="28"/>
      <c r="G23" s="28"/>
      <c r="H23" s="28"/>
    </row>
    <row r="24" spans="2:8" ht="15" hidden="1" thickBot="1" x14ac:dyDescent="0.35">
      <c r="B24" s="13"/>
      <c r="C24" s="14">
        <v>4232</v>
      </c>
      <c r="D24" s="26" t="s">
        <v>21</v>
      </c>
      <c r="E24" s="27"/>
      <c r="F24" s="28"/>
      <c r="G24" s="28"/>
      <c r="H24" s="28"/>
    </row>
    <row r="25" spans="2:8" ht="15" thickBot="1" x14ac:dyDescent="0.35">
      <c r="B25" s="96" t="s">
        <v>22</v>
      </c>
      <c r="C25" s="97"/>
      <c r="D25" s="97"/>
      <c r="E25" s="59"/>
      <c r="F25" s="60">
        <f>SUM(F19:F24)</f>
        <v>156000</v>
      </c>
      <c r="G25" s="60">
        <f>SUM(G19:G24)</f>
        <v>156000</v>
      </c>
      <c r="H25" s="61">
        <f>SUM(H19:H24)</f>
        <v>156000</v>
      </c>
    </row>
    <row r="26" spans="2:8" ht="15" thickBot="1" x14ac:dyDescent="0.35">
      <c r="B26" s="98" t="s">
        <v>23</v>
      </c>
      <c r="C26" s="98"/>
      <c r="D26" s="98"/>
      <c r="E26" s="20"/>
      <c r="F26" s="51">
        <f>SUM(F15,F25)</f>
        <v>157000</v>
      </c>
      <c r="G26" s="51">
        <f>SUM(G15,G25)</f>
        <v>157000</v>
      </c>
      <c r="H26" s="51">
        <f>SUM(H15,H25)</f>
        <v>157000</v>
      </c>
    </row>
    <row r="27" spans="2:8" ht="15" thickBot="1" x14ac:dyDescent="0.35">
      <c r="B27" s="31"/>
      <c r="C27" s="31"/>
      <c r="D27" s="31"/>
      <c r="E27" s="31"/>
    </row>
    <row r="28" spans="2:8" ht="15" thickBot="1" x14ac:dyDescent="0.35">
      <c r="B28" s="3" t="s">
        <v>24</v>
      </c>
      <c r="C28" s="42"/>
      <c r="D28" s="42" t="s">
        <v>25</v>
      </c>
      <c r="E28" s="42"/>
      <c r="F28" s="94">
        <f>F3</f>
        <v>2022</v>
      </c>
      <c r="G28" s="94">
        <f>G3</f>
        <v>2023</v>
      </c>
      <c r="H28" s="94">
        <f>H3</f>
        <v>2024</v>
      </c>
    </row>
    <row r="29" spans="2:8" ht="15" thickBot="1" x14ac:dyDescent="0.35">
      <c r="B29" s="3"/>
      <c r="C29" s="4"/>
      <c r="D29" s="81" t="s">
        <v>3</v>
      </c>
      <c r="E29" s="81"/>
      <c r="F29" s="95"/>
      <c r="G29" s="95"/>
      <c r="H29" s="95"/>
    </row>
    <row r="30" spans="2:8" ht="15.75" customHeight="1" x14ac:dyDescent="0.3">
      <c r="B30" s="5" t="s">
        <v>16</v>
      </c>
      <c r="C30" s="6">
        <v>2143</v>
      </c>
      <c r="D30" s="7" t="s">
        <v>26</v>
      </c>
      <c r="E30" s="8"/>
      <c r="F30" s="57">
        <f>F31</f>
        <v>10000</v>
      </c>
      <c r="G30" s="57">
        <f t="shared" ref="G30:H30" si="0">G31</f>
        <v>10000</v>
      </c>
      <c r="H30" s="57">
        <f t="shared" si="0"/>
        <v>10000</v>
      </c>
    </row>
    <row r="31" spans="2:8" ht="15.75" customHeight="1" x14ac:dyDescent="0.3">
      <c r="B31" s="33" t="s">
        <v>7</v>
      </c>
      <c r="C31" s="74">
        <v>5169</v>
      </c>
      <c r="D31" s="74" t="s">
        <v>32</v>
      </c>
      <c r="E31" s="8"/>
      <c r="F31" s="9">
        <v>10000</v>
      </c>
      <c r="G31" s="9">
        <v>10000</v>
      </c>
      <c r="H31" s="9">
        <v>10000</v>
      </c>
    </row>
    <row r="32" spans="2:8" x14ac:dyDescent="0.3">
      <c r="B32" s="5"/>
      <c r="C32" s="6"/>
      <c r="D32" s="7"/>
      <c r="E32" s="8"/>
      <c r="F32" s="9"/>
      <c r="G32" s="9"/>
      <c r="H32" s="9"/>
    </row>
    <row r="33" spans="2:8" x14ac:dyDescent="0.3">
      <c r="B33" s="32" t="s">
        <v>16</v>
      </c>
      <c r="C33" s="6">
        <v>3639</v>
      </c>
      <c r="D33" s="7" t="s">
        <v>27</v>
      </c>
      <c r="E33" s="8"/>
      <c r="F33" s="57">
        <f>SUM(F34:F41)</f>
        <v>74000</v>
      </c>
      <c r="G33" s="57">
        <f>SUM(G34:G41)</f>
        <v>74000</v>
      </c>
      <c r="H33" s="57">
        <f>SUM(H34:H41)</f>
        <v>74000</v>
      </c>
    </row>
    <row r="34" spans="2:8" x14ac:dyDescent="0.3">
      <c r="B34" s="33" t="s">
        <v>7</v>
      </c>
      <c r="C34" s="14">
        <v>5021</v>
      </c>
      <c r="D34" s="23" t="s">
        <v>28</v>
      </c>
      <c r="E34" s="8"/>
      <c r="F34" s="9">
        <f>12*4000</f>
        <v>48000</v>
      </c>
      <c r="G34" s="9">
        <f>12*4000</f>
        <v>48000</v>
      </c>
      <c r="H34" s="9">
        <f>12*4000</f>
        <v>48000</v>
      </c>
    </row>
    <row r="35" spans="2:8" x14ac:dyDescent="0.3">
      <c r="B35" s="33"/>
      <c r="C35" s="14">
        <v>5139</v>
      </c>
      <c r="D35" s="23" t="s">
        <v>29</v>
      </c>
      <c r="E35" s="12"/>
      <c r="F35" s="9">
        <v>5000</v>
      </c>
      <c r="G35" s="9">
        <v>5000</v>
      </c>
      <c r="H35" s="9">
        <v>5000</v>
      </c>
    </row>
    <row r="36" spans="2:8" x14ac:dyDescent="0.3">
      <c r="B36" s="33"/>
      <c r="C36" s="14">
        <v>5161</v>
      </c>
      <c r="D36" s="23" t="s">
        <v>30</v>
      </c>
      <c r="E36" s="12"/>
      <c r="F36" s="9">
        <v>3000</v>
      </c>
      <c r="G36" s="9">
        <v>3000</v>
      </c>
      <c r="H36" s="9">
        <v>3000</v>
      </c>
    </row>
    <row r="37" spans="2:8" x14ac:dyDescent="0.3">
      <c r="B37" s="33"/>
      <c r="C37" s="14">
        <v>5167</v>
      </c>
      <c r="D37" s="23" t="s">
        <v>31</v>
      </c>
      <c r="E37" s="12"/>
      <c r="F37" s="9">
        <v>2000</v>
      </c>
      <c r="G37" s="9">
        <v>2000</v>
      </c>
      <c r="H37" s="9">
        <v>2000</v>
      </c>
    </row>
    <row r="38" spans="2:8" x14ac:dyDescent="0.3">
      <c r="B38" s="33"/>
      <c r="C38" s="14">
        <v>5169</v>
      </c>
      <c r="D38" s="23" t="s">
        <v>32</v>
      </c>
      <c r="E38" s="12"/>
      <c r="F38" s="9">
        <v>8000</v>
      </c>
      <c r="G38" s="9">
        <v>8000</v>
      </c>
      <c r="H38" s="9">
        <v>8000</v>
      </c>
    </row>
    <row r="39" spans="2:8" hidden="1" x14ac:dyDescent="0.3">
      <c r="B39" s="33"/>
      <c r="C39" s="14">
        <v>5172</v>
      </c>
      <c r="D39" s="23" t="s">
        <v>33</v>
      </c>
      <c r="E39" s="12"/>
      <c r="F39" s="9">
        <v>0</v>
      </c>
      <c r="G39" s="9">
        <v>0</v>
      </c>
      <c r="H39" s="9">
        <v>0</v>
      </c>
    </row>
    <row r="40" spans="2:8" x14ac:dyDescent="0.3">
      <c r="B40" s="33"/>
      <c r="C40" s="14">
        <v>5173</v>
      </c>
      <c r="D40" s="23" t="s">
        <v>34</v>
      </c>
      <c r="E40" s="12"/>
      <c r="F40" s="9">
        <v>4000</v>
      </c>
      <c r="G40" s="9">
        <v>4000</v>
      </c>
      <c r="H40" s="9">
        <v>4000</v>
      </c>
    </row>
    <row r="41" spans="2:8" x14ac:dyDescent="0.3">
      <c r="B41" s="33"/>
      <c r="C41" s="14">
        <v>5175</v>
      </c>
      <c r="D41" s="23" t="s">
        <v>35</v>
      </c>
      <c r="E41" s="12"/>
      <c r="F41" s="9">
        <v>4000</v>
      </c>
      <c r="G41" s="9">
        <v>4000</v>
      </c>
      <c r="H41" s="9">
        <v>4000</v>
      </c>
    </row>
    <row r="42" spans="2:8" x14ac:dyDescent="0.3">
      <c r="B42" s="33"/>
      <c r="C42" s="14"/>
      <c r="D42" s="15"/>
      <c r="E42" s="12"/>
      <c r="F42" s="9"/>
      <c r="G42" s="9"/>
      <c r="H42" s="9"/>
    </row>
    <row r="43" spans="2:8" hidden="1" x14ac:dyDescent="0.3">
      <c r="B43" s="32" t="s">
        <v>16</v>
      </c>
      <c r="C43" s="35" t="s">
        <v>36</v>
      </c>
      <c r="D43" s="86" t="s">
        <v>37</v>
      </c>
      <c r="E43" s="86"/>
      <c r="F43" s="36"/>
      <c r="G43" s="36"/>
      <c r="H43" s="36"/>
    </row>
    <row r="44" spans="2:8" ht="15" hidden="1" thickBot="1" x14ac:dyDescent="0.35">
      <c r="B44" s="33"/>
      <c r="C44" s="14">
        <v>6122</v>
      </c>
      <c r="D44" s="76" t="s">
        <v>38</v>
      </c>
      <c r="E44" s="76"/>
      <c r="F44" s="37">
        <v>0</v>
      </c>
      <c r="G44" s="37">
        <v>0</v>
      </c>
      <c r="H44" s="37">
        <v>0</v>
      </c>
    </row>
    <row r="45" spans="2:8" ht="15" hidden="1" customHeight="1" thickTop="1" x14ac:dyDescent="0.3">
      <c r="B45" s="33"/>
      <c r="C45" s="14"/>
      <c r="D45" s="15"/>
      <c r="E45" s="12"/>
      <c r="F45" s="36">
        <f>SUM(F44)</f>
        <v>0</v>
      </c>
      <c r="G45" s="36">
        <f>SUM(G44)</f>
        <v>0</v>
      </c>
      <c r="H45" s="36">
        <f>SUM(H44)</f>
        <v>0</v>
      </c>
    </row>
    <row r="46" spans="2:8" ht="15.75" hidden="1" customHeight="1" x14ac:dyDescent="0.3">
      <c r="B46" s="32" t="s">
        <v>16</v>
      </c>
      <c r="C46" s="35" t="s">
        <v>39</v>
      </c>
      <c r="D46" s="86" t="s">
        <v>37</v>
      </c>
      <c r="E46" s="86"/>
      <c r="F46" s="36"/>
      <c r="G46" s="36"/>
      <c r="H46" s="36"/>
    </row>
    <row r="47" spans="2:8" ht="15" hidden="1" thickBot="1" x14ac:dyDescent="0.35">
      <c r="B47" s="33"/>
      <c r="C47" s="14">
        <v>5169</v>
      </c>
      <c r="D47" s="23" t="s">
        <v>32</v>
      </c>
      <c r="E47" s="12"/>
      <c r="F47" s="37"/>
      <c r="G47" s="37"/>
      <c r="H47" s="37"/>
    </row>
    <row r="48" spans="2:8" ht="15" hidden="1" customHeight="1" thickTop="1" x14ac:dyDescent="0.3">
      <c r="B48" s="33"/>
      <c r="C48" s="14"/>
      <c r="D48" s="15"/>
      <c r="E48" s="12"/>
      <c r="F48" s="36">
        <f>SUM(F47)</f>
        <v>0</v>
      </c>
      <c r="G48" s="36">
        <f>SUM(G47)</f>
        <v>0</v>
      </c>
      <c r="H48" s="36">
        <f>SUM(H47)</f>
        <v>0</v>
      </c>
    </row>
    <row r="49" spans="2:8" x14ac:dyDescent="0.3">
      <c r="B49" s="11"/>
      <c r="C49" s="38"/>
      <c r="D49" s="39"/>
      <c r="E49" s="39"/>
      <c r="F49" s="9"/>
      <c r="G49" s="9"/>
      <c r="H49" s="9"/>
    </row>
    <row r="50" spans="2:8" x14ac:dyDescent="0.3">
      <c r="B50" s="32" t="s">
        <v>16</v>
      </c>
      <c r="C50" s="6">
        <v>6310</v>
      </c>
      <c r="D50" s="7" t="s">
        <v>9</v>
      </c>
      <c r="E50" s="12"/>
      <c r="F50" s="57">
        <f>F51</f>
        <v>3000</v>
      </c>
      <c r="G50" s="57">
        <f>G51</f>
        <v>3000</v>
      </c>
      <c r="H50" s="57">
        <f>H51</f>
        <v>3000</v>
      </c>
    </row>
    <row r="51" spans="2:8" x14ac:dyDescent="0.3">
      <c r="B51" s="13" t="s">
        <v>7</v>
      </c>
      <c r="C51" s="14">
        <v>5163</v>
      </c>
      <c r="D51" s="23" t="s">
        <v>49</v>
      </c>
      <c r="E51" s="12"/>
      <c r="F51" s="9">
        <v>3000</v>
      </c>
      <c r="G51" s="9">
        <v>3000</v>
      </c>
      <c r="H51" s="9">
        <v>3000</v>
      </c>
    </row>
    <row r="52" spans="2:8" ht="15" hidden="1" thickBot="1" x14ac:dyDescent="0.35">
      <c r="B52" s="13"/>
      <c r="C52" s="14">
        <v>5362</v>
      </c>
      <c r="D52" s="23" t="s">
        <v>50</v>
      </c>
      <c r="E52" s="12"/>
      <c r="F52" s="10">
        <v>0</v>
      </c>
      <c r="G52" s="10">
        <v>0</v>
      </c>
      <c r="H52" s="10">
        <v>0</v>
      </c>
    </row>
    <row r="53" spans="2:8" ht="15" thickBot="1" x14ac:dyDescent="0.35">
      <c r="B53" s="13"/>
      <c r="C53" s="14"/>
      <c r="D53" s="26"/>
      <c r="E53" s="12"/>
      <c r="F53" s="58"/>
      <c r="G53" s="58"/>
      <c r="H53" s="58"/>
    </row>
    <row r="54" spans="2:8" ht="15" hidden="1" thickBot="1" x14ac:dyDescent="0.35">
      <c r="B54" s="32" t="s">
        <v>16</v>
      </c>
      <c r="C54" s="35" t="s">
        <v>51</v>
      </c>
      <c r="D54" s="86" t="s">
        <v>52</v>
      </c>
      <c r="E54" s="86"/>
      <c r="F54" s="9"/>
      <c r="G54" s="9"/>
      <c r="H54" s="9"/>
    </row>
    <row r="55" spans="2:8" ht="15" hidden="1" thickBot="1" x14ac:dyDescent="0.35">
      <c r="B55" s="33"/>
      <c r="C55" s="14">
        <v>5345</v>
      </c>
      <c r="D55" s="76" t="s">
        <v>53</v>
      </c>
      <c r="E55" s="76"/>
      <c r="F55" s="10">
        <v>0</v>
      </c>
      <c r="G55" s="10">
        <v>0</v>
      </c>
      <c r="H55" s="10">
        <v>0</v>
      </c>
    </row>
    <row r="56" spans="2:8" ht="15.75" hidden="1" customHeight="1" thickTop="1" x14ac:dyDescent="0.35">
      <c r="B56" s="33"/>
      <c r="C56" s="14"/>
      <c r="D56" s="15"/>
      <c r="E56" s="12"/>
      <c r="F56" s="9">
        <f>SUM(F55)</f>
        <v>0</v>
      </c>
      <c r="G56" s="9">
        <f>SUM(G55)</f>
        <v>0</v>
      </c>
      <c r="H56" s="9">
        <f>SUM(H55)</f>
        <v>0</v>
      </c>
    </row>
    <row r="57" spans="2:8" ht="15.75" hidden="1" customHeight="1" x14ac:dyDescent="0.35">
      <c r="B57" s="32" t="s">
        <v>16</v>
      </c>
      <c r="C57" s="35" t="s">
        <v>54</v>
      </c>
      <c r="D57" s="82" t="s">
        <v>55</v>
      </c>
      <c r="E57" s="83"/>
      <c r="F57" s="16"/>
      <c r="G57" s="16"/>
      <c r="H57" s="16"/>
    </row>
    <row r="58" spans="2:8" ht="15" hidden="1" thickBot="1" x14ac:dyDescent="0.35">
      <c r="B58" s="33"/>
      <c r="C58" s="14">
        <v>5182</v>
      </c>
      <c r="D58" s="76" t="s">
        <v>56</v>
      </c>
      <c r="E58" s="77"/>
      <c r="F58" s="19" t="e">
        <f>F51+#REF!</f>
        <v>#REF!</v>
      </c>
      <c r="G58" s="19" t="e">
        <f>G51+#REF!</f>
        <v>#REF!</v>
      </c>
      <c r="H58" s="19" t="e">
        <f>H51+#REF!</f>
        <v>#REF!</v>
      </c>
    </row>
    <row r="59" spans="2:8" ht="15.75" hidden="1" customHeight="1" thickTop="1" x14ac:dyDescent="0.35">
      <c r="B59" s="33"/>
      <c r="C59" s="14"/>
      <c r="D59" s="15"/>
      <c r="E59" s="12"/>
      <c r="F59" s="36" t="e">
        <f>SUM(F58)</f>
        <v>#REF!</v>
      </c>
      <c r="G59" s="36" t="e">
        <f>SUM(G58)</f>
        <v>#REF!</v>
      </c>
      <c r="H59" s="36" t="e">
        <f>SUM(H58)</f>
        <v>#REF!</v>
      </c>
    </row>
    <row r="60" spans="2:8" ht="15.75" hidden="1" customHeight="1" thickBot="1" x14ac:dyDescent="0.35">
      <c r="B60" s="13"/>
      <c r="C60" s="14"/>
      <c r="D60" s="26"/>
      <c r="E60" s="12"/>
      <c r="F60" s="36"/>
      <c r="G60" s="36"/>
      <c r="H60" s="36"/>
    </row>
    <row r="61" spans="2:8" ht="15" thickBot="1" x14ac:dyDescent="0.35">
      <c r="B61" s="78" t="s">
        <v>57</v>
      </c>
      <c r="C61" s="78"/>
      <c r="D61" s="78"/>
      <c r="E61" s="18"/>
      <c r="F61" s="63">
        <f>F30+F33+F50</f>
        <v>87000</v>
      </c>
      <c r="G61" s="63">
        <f t="shared" ref="G61:H61" si="1">G30+G33+G50</f>
        <v>87000</v>
      </c>
      <c r="H61" s="63">
        <f t="shared" si="1"/>
        <v>87000</v>
      </c>
    </row>
    <row r="62" spans="2:8" ht="15" thickBot="1" x14ac:dyDescent="0.35">
      <c r="B62" s="31"/>
      <c r="C62" s="31"/>
      <c r="D62" s="31"/>
      <c r="E62" s="31"/>
      <c r="F62" s="64"/>
      <c r="G62" s="64"/>
      <c r="H62" s="64"/>
    </row>
    <row r="63" spans="2:8" ht="15" thickBot="1" x14ac:dyDescent="0.35">
      <c r="B63" s="3" t="s">
        <v>58</v>
      </c>
      <c r="C63" s="79" t="s">
        <v>59</v>
      </c>
      <c r="D63" s="79"/>
      <c r="E63" s="79"/>
      <c r="F63" s="93">
        <f>F3</f>
        <v>2022</v>
      </c>
      <c r="G63" s="93">
        <f>G3</f>
        <v>2023</v>
      </c>
      <c r="H63" s="93">
        <f>H3</f>
        <v>2024</v>
      </c>
    </row>
    <row r="64" spans="2:8" ht="15" thickBot="1" x14ac:dyDescent="0.35">
      <c r="B64" s="3" t="s">
        <v>7</v>
      </c>
      <c r="C64" s="4"/>
      <c r="D64" s="81" t="s">
        <v>3</v>
      </c>
      <c r="E64" s="81"/>
      <c r="F64" s="93"/>
      <c r="G64" s="93"/>
      <c r="H64" s="93"/>
    </row>
    <row r="65" spans="2:11" ht="15.75" hidden="1" customHeight="1" x14ac:dyDescent="0.3">
      <c r="B65" s="13" t="s">
        <v>7</v>
      </c>
      <c r="C65" s="14">
        <v>8113</v>
      </c>
      <c r="D65" s="26" t="s">
        <v>60</v>
      </c>
      <c r="E65" s="27"/>
      <c r="F65" s="28">
        <v>0</v>
      </c>
      <c r="G65" s="28">
        <v>0</v>
      </c>
      <c r="H65" s="28">
        <v>0</v>
      </c>
    </row>
    <row r="66" spans="2:11" ht="15.75" hidden="1" customHeight="1" x14ac:dyDescent="0.3">
      <c r="B66" s="13"/>
      <c r="C66" s="14">
        <v>8114</v>
      </c>
      <c r="D66" s="26" t="s">
        <v>61</v>
      </c>
      <c r="E66" s="27"/>
      <c r="F66" s="28"/>
      <c r="G66" s="28"/>
      <c r="H66" s="28"/>
    </row>
    <row r="67" spans="2:11" ht="15" thickBot="1" x14ac:dyDescent="0.35">
      <c r="B67" s="44"/>
      <c r="C67" s="45">
        <v>8115</v>
      </c>
      <c r="D67" s="46" t="s">
        <v>62</v>
      </c>
      <c r="E67" s="47"/>
      <c r="F67" s="65">
        <f>F61-F26</f>
        <v>-70000</v>
      </c>
      <c r="G67" s="65">
        <f>G61-G26</f>
        <v>-70000</v>
      </c>
      <c r="H67" s="65">
        <f>H61-H26</f>
        <v>-70000</v>
      </c>
    </row>
    <row r="68" spans="2:11" ht="15" thickBot="1" x14ac:dyDescent="0.35">
      <c r="B68" s="48" t="s">
        <v>63</v>
      </c>
      <c r="C68" s="49"/>
      <c r="D68" s="50"/>
      <c r="E68" s="50"/>
      <c r="F68" s="63">
        <f>SUM(F65:F67)</f>
        <v>-70000</v>
      </c>
      <c r="G68" s="63">
        <f>SUM(G65:G67)</f>
        <v>-70000</v>
      </c>
      <c r="H68" s="63">
        <f>SUM(H65:H67)</f>
        <v>-70000</v>
      </c>
      <c r="K68" s="62">
        <f>SUM(F26-F61+F68)</f>
        <v>0</v>
      </c>
    </row>
    <row r="69" spans="2:11" x14ac:dyDescent="0.3">
      <c r="B69" s="31"/>
      <c r="C69" s="55"/>
      <c r="D69" s="12"/>
      <c r="E69" s="12"/>
      <c r="F69" s="56"/>
      <c r="G69" s="56"/>
      <c r="H69" s="56"/>
    </row>
  </sheetData>
  <mergeCells count="31">
    <mergeCell ref="B1:H1"/>
    <mergeCell ref="D58:E58"/>
    <mergeCell ref="B61:D61"/>
    <mergeCell ref="C63:E63"/>
    <mergeCell ref="F63:F64"/>
    <mergeCell ref="D64:E64"/>
    <mergeCell ref="F28:F29"/>
    <mergeCell ref="F3:F4"/>
    <mergeCell ref="D4:E4"/>
    <mergeCell ref="B15:D15"/>
    <mergeCell ref="F17:F18"/>
    <mergeCell ref="D18:E18"/>
    <mergeCell ref="D55:E55"/>
    <mergeCell ref="D57:E57"/>
    <mergeCell ref="D19:E19"/>
    <mergeCell ref="D20:E20"/>
    <mergeCell ref="D46:E46"/>
    <mergeCell ref="D54:E54"/>
    <mergeCell ref="H3:H4"/>
    <mergeCell ref="H17:H18"/>
    <mergeCell ref="H28:H29"/>
    <mergeCell ref="B25:D25"/>
    <mergeCell ref="B26:D26"/>
    <mergeCell ref="D29:E29"/>
    <mergeCell ref="D43:E43"/>
    <mergeCell ref="D44:E44"/>
    <mergeCell ref="H63:H64"/>
    <mergeCell ref="G3:G4"/>
    <mergeCell ref="G17:G18"/>
    <mergeCell ref="G28:G29"/>
    <mergeCell ref="G63:G64"/>
  </mergeCells>
  <pageMargins left="0.7" right="0.7" top="0.78740157499999996" bottom="0.78740157499999996" header="0.3" footer="0.3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oby xmlns="95b419f4-261c-4a5d-b742-5f3743c0166a">
      <UserInfo>
        <DisplayName/>
        <AccountId xsi:nil="true"/>
        <AccountType/>
      </UserInfo>
    </Osob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82659024F3442418007FBC67063E419" ma:contentTypeVersion="13" ma:contentTypeDescription="Vytvoří nový dokument" ma:contentTypeScope="" ma:versionID="43cc382add6c7070e479ddb1dcf05c74">
  <xsd:schema xmlns:xsd="http://www.w3.org/2001/XMLSchema" xmlns:xs="http://www.w3.org/2001/XMLSchema" xmlns:p="http://schemas.microsoft.com/office/2006/metadata/properties" xmlns:ns2="95b419f4-261c-4a5d-b742-5f3743c0166a" xmlns:ns3="9f3ad58d-445d-40ba-9cc1-3cc97fa0dc19" targetNamespace="http://schemas.microsoft.com/office/2006/metadata/properties" ma:root="true" ma:fieldsID="1e636f9024b295bc15660aef7bf291e3" ns2:_="" ns3:_="">
    <xsd:import namespace="95b419f4-261c-4a5d-b742-5f3743c0166a"/>
    <xsd:import namespace="9f3ad58d-445d-40ba-9cc1-3cc97fa0dc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  <xsd:element ref="ns2:Osoby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b419f4-261c-4a5d-b742-5f3743c016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Osoby" ma:index="18" nillable="true" ma:displayName="Osoby" ma:list="UserInfo" ma:SharePointGroup="0" ma:internalName="Osob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3ad58d-445d-40ba-9cc1-3cc97fa0dc1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B1F151-12CD-434B-B434-1D20F175D022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9f3ad58d-445d-40ba-9cc1-3cc97fa0dc19"/>
    <ds:schemaRef ds:uri="95b419f4-261c-4a5d-b742-5f3743c0166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A9432AD-7829-4181-9BDA-B423E28B1B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C9940B-DE6C-413A-9490-EA8288DBFA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419f4-261c-4a5d-b742-5f3743c0166a"/>
    <ds:schemaRef ds:uri="9f3ad58d-445d-40ba-9cc1-3cc97fa0dc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Návrh_R_MLZ_2021</vt:lpstr>
      <vt:lpstr>Návrh_RV_MLZ_22-24</vt:lpstr>
      <vt:lpstr>Návrh_R_MLZ_2021!Oblast_tisku</vt:lpstr>
      <vt:lpstr>'Návrh_RV_MLZ_22-24'!Oblast_tisku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2020-12-04T17:21:19Z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0x010100C82659024F3442418007FBC67063E419</vt:lpwstr>
  </property>
</Properties>
</file>